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L:\Tribes\Finance_Services\Financial_Risks_Data\X_Work\JLA\HYPO\"/>
    </mc:Choice>
  </mc:AlternateContent>
  <xr:revisionPtr revIDLastSave="0" documentId="13_ncr:1_{CB242E1E-000E-48EA-8857-A09D382862B8}" xr6:coauthVersionLast="46" xr6:coauthVersionMax="46" xr10:uidLastSave="{00000000-0000-0000-0000-000000000000}"/>
  <bookViews>
    <workbookView xWindow="2265" yWindow="2040" windowWidth="37890" windowHeight="14715" tabRatio="879" activeTab="1" xr2:uid="{00000000-000D-0000-FFFF-FFFF00000000}"/>
  </bookViews>
  <sheets>
    <sheet name="Disclaimer" sheetId="13" r:id="rId1"/>
    <sheet name="Introduction" sheetId="5" r:id="rId2"/>
    <sheet name="SRC" sheetId="23" state="hidden" r:id="rId3"/>
    <sheet name="A. HTT General" sheetId="8" r:id="rId4"/>
    <sheet name="B1. HTT Mortgage Assets" sheetId="9" r:id="rId5"/>
    <sheet name="C. HTT Harmonised Glossary" sheetId="12" r:id="rId6"/>
    <sheet name="E. Optional ECB-ECAIs data" sheetId="18" r:id="rId7"/>
    <sheet name="Temp. Optional COVID 19 imp" sheetId="22"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9" i="23" l="1"/>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E4" i="23"/>
  <c r="E3" i="23"/>
  <c r="E2" i="23"/>
  <c r="G26" i="22" l="1"/>
  <c r="F26" i="22"/>
  <c r="E26" i="22"/>
  <c r="D26" i="22"/>
  <c r="C26" i="22"/>
  <c r="F180" i="9"/>
  <c r="F174" i="9"/>
  <c r="F173" i="9"/>
  <c r="F172" i="9"/>
  <c r="F171" i="9"/>
  <c r="F170" i="9"/>
  <c r="F162" i="9"/>
  <c r="F161" i="9"/>
  <c r="F160" i="9"/>
  <c r="F150" i="9"/>
  <c r="F152" i="9"/>
  <c r="F151"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G358" i="9"/>
  <c r="G356" i="9"/>
  <c r="D360" i="9"/>
  <c r="G359" i="9" s="1"/>
  <c r="C360" i="9"/>
  <c r="F356" i="9" s="1"/>
  <c r="D353" i="9"/>
  <c r="G348" i="9" s="1"/>
  <c r="C353" i="9"/>
  <c r="F347" i="9" s="1"/>
  <c r="G310" i="9"/>
  <c r="G328" i="9" s="1"/>
  <c r="D328" i="9"/>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300" i="8"/>
  <c r="C293" i="8"/>
  <c r="F292" i="8"/>
  <c r="D290" i="8"/>
  <c r="D293" i="8"/>
  <c r="C290" i="8"/>
  <c r="D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<sst xmlns="http://schemas.openxmlformats.org/spreadsheetml/2006/main" count="3729" uniqueCount="2154">
  <si>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</si>
  <si>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</si>
  <si>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</si>
  <si>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</si>
  <si>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</si>
  <si>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</si>
  <si>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</si>
  <si>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</si>
  <si>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</si>
  <si>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</si>
  <si>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</si>
  <si>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</si>
  <si>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</si>
  <si>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</si>
  <si>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</si>
  <si>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</si>
  <si>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</si>
  <si>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</si>
  <si>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</si>
  <si>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</si>
  <si>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</si>
  <si>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</si>
  <si>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</si>
  <si>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</si>
  <si>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</si>
  <si>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</si>
  <si>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</si>
  <si>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</si>
  <si>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</si>
  <si>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</si>
  <si>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</si>
  <si>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</si>
  <si>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</si>
  <si>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</si>
  <si>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</si>
  <si>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</si>
  <si>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</si>
  <si>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</si>
  <si>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</si>
  <si>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</si>
  <si>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</si>
  <si>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</si>
  <si>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</si>
  <si>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</si>
  <si>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</si>
  <si>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</si>
  <si>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</si>
  <si>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</si>
  <si>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</si>
  <si>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</si>
  <si>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</si>
  <si>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</si>
  <si>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</si>
  <si>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</si>
  <si>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</si>
  <si>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</si>
  <si>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</si>
  <si>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</si>
  <si>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</si>
  <si>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</si>
  <si>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</si>
  <si>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</si>
  <si>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</si>
  <si>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</si>
  <si>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</si>
  <si>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</si>
  <si>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</si>
  <si>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</si>
  <si>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</si>
  <si>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</si>
  <si>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</si>
  <si>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</si>
  <si>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</si>
  <si>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</si>
  <si>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</si>
  <si>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</si>
  <si>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</si>
  <si>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</si>
  <si>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</si>
  <si>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</si>
  <si>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</si>
  <si>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</si>
  <si>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</si>
  <si>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</si>
  <si>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</si>
  <si>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</si>
  <si>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</si>
  <si>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</si>
  <si>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</si>
  <si>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</si>
  <si>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</si>
  <si>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</si>
  <si>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</si>
  <si>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</si>
  <si>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</si>
  <si>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</si>
  <si>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</si>
  <si>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</si>
  <si>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</si>
  <si>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</si>
  <si>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</si>
  <si>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</si>
  <si>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</si>
  <si>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</si>
  <si>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</si>
  <si>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</si>
  <si>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</si>
  <si>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</si>
  <si>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</si>
  <si>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</si>
  <si>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</si>
  <si>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</si>
  <si>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</si>
  <si>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</si>
  <si>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</si>
  <si>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</si>
  <si>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</si>
  <si>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</si>
  <si>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</si>
  <si>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</si>
  <si>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</si>
  <si>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</si>
  <si>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</si>
  <si>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</si>
  <si>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</si>
  <si>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</si>
  <si>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</si>
  <si>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</si>
  <si>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</si>
  <si>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</si>
  <si>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</si>
  <si>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</si>
  <si>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</si>
  <si>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</si>
  <si>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</si>
  <si>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</si>
  <si>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</si>
  <si>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</si>
  <si>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</si>
  <si>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</si>
  <si>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</si>
  <si>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</si>
  <si>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</si>
  <si>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</si>
  <si>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</si>
  <si>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</si>
  <si>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</si>
  <si>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</si>
  <si>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</si>
  <si>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</si>
  <si>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</si>
  <si>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</si>
  <si>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</si>
  <si>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</si>
  <si>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</si>
  <si>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</si>
  <si>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</si>
  <si>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</si>
  <si>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</si>
  <si>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</si>
  <si>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</si>
  <si>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</si>
  <si>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</si>
  <si>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</si>
  <si>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</si>
  <si>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</si>
  <si>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</si>
  <si>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</si>
  <si>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</si>
  <si>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</si>
  <si>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</si>
  <si>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</si>
  <si>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</si>
  <si>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</si>
  <si>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</si>
  <si>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</si>
  <si>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</si>
  <si>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</si>
  <si>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</si>
  <si>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</si>
  <si>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</si>
  <si>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</si>
  <si>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</si>
  <si>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</si>
  <si>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</si>
  <si>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</si>
  <si>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</si>
  <si>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</si>
  <si>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</si>
  <si>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</si>
  <si>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</si>
  <si>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</si>
  <si>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</si>
  <si>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</si>
  <si>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</si>
  <si>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</si>
  <si>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</si>
  <si>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</si>
  <si>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</si>
  <si>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</si>
  <si>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</si>
  <si>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</si>
  <si>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</si>
  <si>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</si>
  <si>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</si>
  <si>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</si>
  <si>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</si>
  <si>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</si>
  <si>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</si>
  <si>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</si>
  <si>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</si>
  <si>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</si>
  <si>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</si>
  <si>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</si>
  <si>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</si>
  <si>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</si>
  <si>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</si>
  <si>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</si>
  <si>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</si>
  <si>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</si>
  <si>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</si>
  <si>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</si>
  <si>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</si>
  <si>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</si>
  <si>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</si>
  <si>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</si>
  <si>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</si>
  <si>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</si>
  <si>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</si>
  <si>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</si>
  <si>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</si>
  <si>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</si>
  <si>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</si>
  <si>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</si>
  <si>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</si>
  <si>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</si>
  <si>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</si>
  <si>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</si>
  <si>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</si>
  <si>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</si>
  <si>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</si>
  <si>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</si>
  <si>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</si>
  <si>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</si>
  <si>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</si>
  <si>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</si>
  <si>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</si>
  <si>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</si>
  <si>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</si>
  <si>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</si>
  <si>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</si>
  <si>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</si>
  <si>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</si>
  <si>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</si>
  <si>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</si>
  <si>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</si>
  <si>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</si>
  <si>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</si>
  <si>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</si>
  <si>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</si>
  <si>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</si>
  <si>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</si>
  <si>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</si>
  <si>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</si>
  <si>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</si>
  <si>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</si>
  <si>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</si>
  <si>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</si>
  <si>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</si>
  <si>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</si>
  <si>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</si>
  <si>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</si>
  <si>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</si>
  <si>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</si>
  <si>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</si>
  <si>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</si>
  <si>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</si>
  <si>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</si>
  <si>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</si>
  <si>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</si>
  <si>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</si>
  <si>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</si>
  <si>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</si>
  <si>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</si>
  <si>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</si>
  <si>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</si>
  <si>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</si>
  <si>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</si>
  <si>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</si>
  <si>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</si>
  <si>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</si>
  <si>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</si>
  <si>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</si>
  <si>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</si>
  <si>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</si>
  <si>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</si>
  <si>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</si>
  <si>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</si>
  <si>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</si>
  <si>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</si>
  <si>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</si>
  <si>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</si>
  <si>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</si>
  <si>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</si>
  <si>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</si>
  <si>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</si>
  <si>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</si>
  <si>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</si>
  <si>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</si>
  <si>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</si>
  <si>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</si>
  <si>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</si>
  <si>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</si>
  <si>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</si>
  <si>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</si>
  <si>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</si>
  <si>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</si>
  <si>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</si>
  <si>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</si>
  <si>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</si>
  <si>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</si>
  <si>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</si>
  <si>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</si>
  <si>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</si>
  <si>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</si>
  <si>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</si>
  <si>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</si>
  <si>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</si>
  <si>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</si>
  <si>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</si>
  <si>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</si>
  <si>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</si>
  <si>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</si>
  <si>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</si>
  <si>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</si>
  <si>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</si>
  <si>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</si>
  <si>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</si>
  <si>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</si>
  <si>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</si>
  <si>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</si>
  <si>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</si>
  <si>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</si>
  <si>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</si>
  <si>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</si>
  <si>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</si>
  <si>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</si>
  <si>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</si>
  <si>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</si>
  <si>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</si>
  <si>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</si>
  <si>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</si>
  <si>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</si>
  <si>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</si>
  <si>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</si>
  <si>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</si>
  <si>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</si>
  <si>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</si>
  <si>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</si>
  <si>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</si>
  <si>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</si>
  <si>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</si>
  <si>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</si>
  <si>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</si>
  <si>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</si>
  <si>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</si>
  <si>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</si>
  <si>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</si>
  <si>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</si>
  <si>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</si>
  <si>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</si>
  <si>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</si>
  <si>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</si>
  <si>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</si>
  <si>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</si>
  <si>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</si>
  <si>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</si>
  <si>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</si>
  <si>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</si>
  <si>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</si>
  <si>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</si>
  <si>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</si>
  <si>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</si>
  <si>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</si>
  <si>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</si>
  <si>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</si>
  <si>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</si>
  <si>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</si>
  <si>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</si>
  <si>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</si>
  <si>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</si>
  <si>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</si>
  <si>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</si>
  <si>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</si>
  <si>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</si>
  <si>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</si>
  <si>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</si>
  <si>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</si>
  <si>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</si>
  <si>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</si>
  <si>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</si>
  <si>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</si>
  <si>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</si>
  <si>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</si>
  <si>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</si>
  <si>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</si>
  <si>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</si>
  <si>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</si>
  <si>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</si>
  <si>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</si>
  <si>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</si>
  <si>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</si>
  <si>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</si>
  <si>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</si>
  <si>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</si>
  <si>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</si>
  <si>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</si>
  <si>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</si>
  <si>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</si>
  <si>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</si>
  <si>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</si>
  <si>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</si>
  <si>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</si>
  <si>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</si>
  <si>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</si>
  <si>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</si>
  <si>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</si>
  <si>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</si>
  <si>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</si>
  <si>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</si>
  <si>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</si>
  <si>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</si>
  <si>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</si>
  <si>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</si>
  <si>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</si>
  <si>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</si>
  <si>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</si>
  <si>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</si>
  <si>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</si>
  <si>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</si>
  <si>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</si>
  <si>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</si>
  <si>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</si>
  <si>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</si>
  <si>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</si>
  <si>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</si>
  <si>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</si>
  <si>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</si>
  <si>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</si>
  <si>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</si>
  <si>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</si>
  <si>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</si>
  <si>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</si>
  <si>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</si>
  <si>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</si>
  <si>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</si>
  <si>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</si>
  <si>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</si>
  <si>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</si>
  <si>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</si>
  <si>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</si>
  <si>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</si>
  <si>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</si>
  <si>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</si>
  <si>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</si>
  <si>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</si>
  <si>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</si>
  <si>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</si>
  <si>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</si>
  <si>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</si>
  <si>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</si>
  <si>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</si>
  <si>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</si>
  <si>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</si>
  <si>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</si>
  <si>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</si>
  <si>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</si>
  <si>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</si>
  <si>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</si>
  <si>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</si>
  <si>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</si>
  <si>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</si>
  <si>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</si>
  <si>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</si>
  <si>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</si>
  <si>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</si>
  <si>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</si>
  <si>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</si>
  <si>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</si>
  <si>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</si>
  <si>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</si>
  <si>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</si>
  <si>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</si>
  <si>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</si>
  <si>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</si>
  <si>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</si>
  <si>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</si>
  <si>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</si>
  <si>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</si>
  <si>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</si>
  <si>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</si>
  <si>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</si>
  <si>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</si>
  <si>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</si>
  <si>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</si>
  <si>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</si>
  <si>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</si>
  <si>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</si>
  <si>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</si>
  <si>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</si>
  <si>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</si>
  <si>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</si>
  <si>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</si>
  <si>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</si>
  <si>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</si>
  <si>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</si>
  <si>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</si>
  <si>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</si>
  <si>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</si>
  <si>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</si>
  <si>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</si>
  <si>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</si>
  <si>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</si>
  <si>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</si>
  <si>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</si>
  <si>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</si>
  <si>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</si>
  <si>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</si>
  <si>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</si>
  <si>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</si>
  <si>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</si>
  <si>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</si>
  <si>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</si>
  <si>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</si>
  <si>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</si>
  <si>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</si>
  <si>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</si>
  <si>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</si>
  <si>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</si>
  <si>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</si>
  <si>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</si>
  <si>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</si>
  <si>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</si>
  <si>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</si>
  <si>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</si>
  <si>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</si>
  <si>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</si>
  <si>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</si>
  <si>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</si>
  <si>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</si>
  <si>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</si>
  <si>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</si>
  <si>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</si>
  <si>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</si>
  <si>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</si>
  <si>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</si>
  <si>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</si>
  <si>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</si>
  <si>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</si>
  <si>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</si>
  <si>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</si>
  <si>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</si>
  <si>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</si>
  <si>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</si>
  <si>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</si>
  <si>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</si>
  <si>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</si>
  <si>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</si>
  <si>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</si>
  <si>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</si>
  <si>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</si>
  <si>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</si>
  <si>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</si>
  <si>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</si>
  <si>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</si>
  <si>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</si>
  <si>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</si>
  <si>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</si>
  <si>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</si>
  <si>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</si>
  <si>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</si>
  <si>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</si>
  <si>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</si>
  <si>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</si>
  <si>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</si>
  <si>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</si>
  <si>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</si>
  <si>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</si>
  <si>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</si>
  <si>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</si>
  <si>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</si>
  <si>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</si>
  <si>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</si>
  <si>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</si>
  <si>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</si>
  <si>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</si>
  <si>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</si>
  <si>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</si>
  <si>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</si>
  <si>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</si>
  <si>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</si>
  <si>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</si>
  <si>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</si>
  <si>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</si>
  <si>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</si>
  <si>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</si>
  <si>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</si>
  <si>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</si>
  <si>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</si>
  <si>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</si>
  <si>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</si>
  <si>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</si>
  <si>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</si>
  <si>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</si>
  <si>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</si>
  <si>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</si>
  <si>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</si>
  <si>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</si>
  <si>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</si>
  <si>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</si>
  <si>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</si>
  <si>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</si>
  <si>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</si>
  <si>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</si>
  <si>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</si>
  <si>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</si>
  <si>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</si>
  <si>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</si>
  <si>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</si>
  <si>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</si>
  <si>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</si>
  <si>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</si>
  <si>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</si>
  <si>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</si>
  <si>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</si>
  <si>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</si>
  <si>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</si>
  <si>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</si>
  <si>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</si>
  <si>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</si>
  <si>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</si>
  <si>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</si>
  <si>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</si>
  <si>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</si>
  <si>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</si>
  <si>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</si>
  <si>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</si>
  <si>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</si>
  <si>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</si>
  <si>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</si>
  <si>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</si>
  <si>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</si>
  <si>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</si>
  <si>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</si>
  <si>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</si>
  <si>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</si>
  <si>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</si>
  <si>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</si>
  <si>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</si>
  <si>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</si>
  <si>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</si>
  <si>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</si>
  <si>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</si>
  <si>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</si>
  <si>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</si>
  <si>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</si>
  <si>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</si>
  <si>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</si>
  <si>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</si>
  <si>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</si>
  <si>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</si>
  <si>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</si>
  <si>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</si>
  <si>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</si>
  <si>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</si>
  <si>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</si>
  <si>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</si>
  <si>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</si>
  <si>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</si>
  <si>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</si>
  <si>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</si>
  <si>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</si>
  <si>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</si>
  <si>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</si>
  <si>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</si>
  <si>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</si>
  <si>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</si>
  <si>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</si>
  <si>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</si>
  <si>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</si>
  <si>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</si>
  <si>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</si>
  <si>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</si>
  <si>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</si>
  <si>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</si>
  <si>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</si>
  <si>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</si>
  <si>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</si>
  <si>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</si>
  <si>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</si>
  <si>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</si>
  <si>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</si>
  <si>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</si>
  <si>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</si>
  <si>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</si>
  <si>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</si>
  <si>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</si>
  <si>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</si>
  <si>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</si>
  <si>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</si>
  <si>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</si>
  <si>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</si>
  <si>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</si>
  <si>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</si>
  <si>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</si>
  <si>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</si>
  <si>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</si>
  <si>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</si>
  <si>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</si>
  <si>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</si>
  <si>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</si>
  <si>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</si>
  <si>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</si>
  <si>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</si>
  <si>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</si>
  <si>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</si>
  <si>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</si>
  <si>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</si>
  <si>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</si>
  <si>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</si>
  <si>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</si>
  <si>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</si>
  <si>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</si>
  <si>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</si>
  <si>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</si>
  <si>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</si>
  <si>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</si>
  <si>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</si>
  <si>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</si>
  <si>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</si>
  <si>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</si>
  <si>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</si>
  <si>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</si>
  <si>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</si>
  <si>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</si>
  <si>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</si>
  <si>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</si>
  <si>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</si>
  <si>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</si>
  <si>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</si>
  <si>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</si>
  <si>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</si>
  <si>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</si>
  <si>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</si>
  <si>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</si>
  <si>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</si>
  <si>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</si>
  <si>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</si>
  <si>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</si>
  <si>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</si>
  <si>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</si>
  <si>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</si>
  <si>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</si>
  <si>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</si>
  <si>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</si>
  <si>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</si>
  <si>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</si>
  <si>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</si>
  <si>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</si>
  <si>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</si>
  <si>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</si>
  <si>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</si>
  <si>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</si>
  <si>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</si>
  <si>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</si>
  <si>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</si>
  <si>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</si>
  <si>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</si>
  <si>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</si>
  <si>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</si>
  <si>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</si>
  <si>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</si>
  <si>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</si>
  <si>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</si>
  <si>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</si>
  <si>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</si>
  <si>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</si>
  <si>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</si>
  <si>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</si>
  <si>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</si>
  <si>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</si>
  <si>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</si>
  <si>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</si>
  <si>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</si>
  <si>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</si>
  <si>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</si>
  <si>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</si>
  <si>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</si>
  <si>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</si>
  <si>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</si>
  <si>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</si>
  <si>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</si>
  <si>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</si>
  <si>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</si>
  <si>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</si>
  <si>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</si>
  <si>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</si>
  <si>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</si>
  <si>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</si>
  <si>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</si>
  <si>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</si>
  <si>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</si>
  <si>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</si>
  <si>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</si>
  <si>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</si>
  <si>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</si>
  <si>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</si>
  <si>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</si>
  <si>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</si>
  <si>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</si>
  <si>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</si>
  <si>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</si>
  <si>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</si>
  <si>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</si>
  <si>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</si>
  <si>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</si>
  <si>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</si>
  <si>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</si>
  <si>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</si>
  <si>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</si>
  <si>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</si>
  <si>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</si>
  <si>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</si>
  <si>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</si>
  <si>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</si>
  <si>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</si>
  <si>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</si>
  <si>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</si>
  <si>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</si>
  <si>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</si>
  <si>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</si>
  <si>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</si>
  <si>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</si>
  <si>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</si>
  <si>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</si>
  <si>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</si>
  <si>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</si>
  <si>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</si>
  <si>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</si>
  <si>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</si>
  <si>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</si>
  <si>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</si>
  <si>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</si>
  <si>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</si>
  <si>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</si>
  <si>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</si>
  <si>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</si>
  <si>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</si>
  <si>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</si>
  <si>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</si>
  <si>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</si>
  <si>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</si>
  <si>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</si>
  <si>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</si>
  <si>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</si>
  <si>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</si>
  <si>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</si>
  <si>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</si>
  <si>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</si>
  <si>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</si>
  <si>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</si>
  <si>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</si>
  <si>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</si>
  <si>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</si>
  <si>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</si>
  <si>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</si>
  <si>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</si>
  <si>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</si>
  <si>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</si>
  <si>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</si>
  <si>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</si>
  <si>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</si>
  <si>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</si>
  <si>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</si>
  <si>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</si>
  <si>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</si>
  <si>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</si>
  <si>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</si>
  <si>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</si>
  <si>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</si>
  <si>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</si>
  <si>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</si>
  <si>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</si>
  <si>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</si>
  <si>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</si>
  <si>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</si>
  <si>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</si>
  <si>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</si>
  <si>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</si>
  <si>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</si>
  <si>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</si>
  <si>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</si>
  <si>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</si>
  <si>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</si>
  <si>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</si>
  <si>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</si>
  <si>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</si>
  <si>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</si>
  <si>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</si>
  <si>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</si>
  <si>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</si>
  <si>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</si>
  <si>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</si>
  <si>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</si>
  <si>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</si>
  <si>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</si>
  <si>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</si>
  <si>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</si>
  <si>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</si>
  <si>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</si>
  <si>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</si>
  <si>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</si>
  <si>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</si>
  <si>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</si>
  <si>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</si>
  <si>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</si>
  <si>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</si>
  <si>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</si>
  <si>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</si>
  <si>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</si>
  <si>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</si>
  <si>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</si>
  <si>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</si>
  <si>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</si>
  <si>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</si>
  <si>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</si>
  <si>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</si>
  <si>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</si>
  <si>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</si>
  <si>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</si>
  <si>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</si>
  <si>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</si>
  <si>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</si>
  <si>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</si>
  <si>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</si>
  <si>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</si>
  <si>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</si>
  <si>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</si>
  <si>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</si>
  <si>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</si>
  <si>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</si>
  <si>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</si>
  <si>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</si>
  <si>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</si>
  <si>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</si>
  <si>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</si>
  <si>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</si>
  <si>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</si>
  <si>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</si>
  <si>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</si>
  <si>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</si>
  <si>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</si>
  <si>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</si>
  <si>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</si>
  <si>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</si>
  <si>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</si>
  <si>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</si>
  <si>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</si>
  <si>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</si>
  <si>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</si>
  <si>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</si>
  <si>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</si>
  <si>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</si>
  <si>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</si>
  <si>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</si>
  <si>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</si>
  <si>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</si>
  <si>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</si>
  <si>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</si>
  <si>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</si>
  <si>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</si>
  <si>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</si>
  <si>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</si>
  <si>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</si>
  <si>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</si>
  <si>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</si>
  <si>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</si>
  <si>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</si>
  <si>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</si>
  <si>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</si>
  <si>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</si>
  <si>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</si>
  <si>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</si>
  <si>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</si>
  <si>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</si>
  <si>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</si>
  <si>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</si>
  <si>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</si>
  <si>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</si>
  <si>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</si>
  <si>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</si>
  <si>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</si>
  <si>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</si>
  <si>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</si>
  <si>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</si>
  <si>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</si>
  <si>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</si>
  <si>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</si>
  <si>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</si>
  <si>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</si>
  <si>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</si>
  <si>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</si>
  <si>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</si>
  <si>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</si>
  <si>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</si>
  <si>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</si>
  <si>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</si>
  <si>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</si>
  <si>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</si>
  <si>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</si>
  <si>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</si>
  <si>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</si>
  <si>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</si>
  <si>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</si>
  <si>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</si>
  <si>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</si>
  <si>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</si>
  <si>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</si>
  <si>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</si>
  <si>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</si>
  <si>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</si>
  <si>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</si>
  <si>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</si>
  <si>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</si>
  <si>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</si>
  <si>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</si>
  <si>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</si>
  <si>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</si>
  <si>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</si>
  <si>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</si>
  <si>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</si>
  <si>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</si>
  <si>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</si>
  <si>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</si>
  <si>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</si>
  <si>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</si>
  <si>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</si>
  <si>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</si>
  <si>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</si>
  <si>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</si>
  <si>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</si>
  <si>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</si>
  <si>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</si>
  <si>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</si>
  <si>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</si>
  <si>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</si>
  <si>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</si>
  <si>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</si>
  <si>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</si>
  <si>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</si>
  <si>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</si>
  <si>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</si>
  <si>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</si>
  <si>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</si>
  <si>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</si>
  <si>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</si>
  <si>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</si>
  <si>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</si>
  <si>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</si>
  <si>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</si>
  <si>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</si>
  <si>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</si>
  <si>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</si>
  <si>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</si>
  <si>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</si>
  <si>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</si>
  <si>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</si>
  <si>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</si>
  <si>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</si>
  <si>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</si>
  <si>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</si>
  <si>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</si>
  <si>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</si>
  <si>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</si>
  <si>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</si>
  <si>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</si>
  <si>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</si>
  <si>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</si>
  <si>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</si>
  <si>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</si>
  <si>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</si>
  <si>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</si>
  <si>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</si>
  <si>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</si>
  <si>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</si>
  <si>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</si>
  <si>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</si>
  <si>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</si>
  <si>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</si>
  <si>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</si>
  <si>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</si>
  <si>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</si>
  <si>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</si>
  <si>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</si>
  <si>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</si>
  <si>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</si>
  <si>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</si>
  <si>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</si>
  <si>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</si>
  <si>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</si>
  <si>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</si>
  <si>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</si>
  <si>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</si>
  <si>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</si>
  <si>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</si>
  <si>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</si>
  <si>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</si>
  <si>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</si>
  <si>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</si>
  <si>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</si>
  <si>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</si>
  <si>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</si>
  <si>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</si>
  <si>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</si>
  <si>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</si>
  <si>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</si>
  <si>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</si>
  <si>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</si>
  <si>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</si>
  <si>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</si>
  <si>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</si>
  <si>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</si>
  <si>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</si>
  <si>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</si>
  <si>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</si>
  <si>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</si>
  <si>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</si>
  <si>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</si>
  <si>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</si>
  <si>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</si>
  <si>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</si>
  <si>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</si>
  <si>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</si>
  <si>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</si>
  <si>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</si>
  <si>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</si>
  <si>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</si>
  <si>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</si>
  <si>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</si>
  <si>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</si>
  <si>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</si>
  <si>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</si>
  <si>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</si>
  <si>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</si>
  <si>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</si>
  <si>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</si>
  <si>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</si>
  <si>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</si>
  <si>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</si>
  <si>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</si>
  <si>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</si>
  <si>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</si>
  <si>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</si>
  <si>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</si>
  <si>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</si>
  <si>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</si>
  <si>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</si>
  <si>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</si>
  <si>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</si>
  <si>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</si>
  <si>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</si>
  <si>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</si>
  <si>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</si>
  <si>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</si>
  <si>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</si>
  <si>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</si>
  <si>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</si>
  <si>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</si>
  <si>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</si>
  <si>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</si>
  <si>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</si>
  <si>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</si>
  <si>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</si>
  <si>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</si>
  <si>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</si>
  <si>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</si>
  <si>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</si>
  <si>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</si>
  <si>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</si>
  <si>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</si>
  <si>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</si>
  <si>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</si>
  <si>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</si>
  <si>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</si>
  <si>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</si>
  <si>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</si>
  <si>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</si>
  <si>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</si>
  <si>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</si>
  <si>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</si>
  <si>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</si>
  <si>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</si>
  <si>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</si>
  <si>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</si>
  <si>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</si>
  <si>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</si>
  <si>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</si>
  <si>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</si>
  <si>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</si>
  <si>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</si>
  <si>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</si>
  <si>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</si>
  <si>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</si>
  <si>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</si>
  <si>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</si>
  <si>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</si>
  <si>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</si>
  <si>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</si>
  <si>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</si>
  <si>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</si>
  <si>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</si>
  <si>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</si>
  <si>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</si>
  <si>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</si>
  <si>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</si>
  <si>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</si>
  <si>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</si>
  <si>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</si>
  <si>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</si>
  <si>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</si>
  <si>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</si>
  <si>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</si>
  <si>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</si>
  <si>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</si>
  <si>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</si>
  <si>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</si>
  <si>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</si>
  <si>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</si>
  <si>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</si>
  <si>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</si>
  <si>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</si>
  <si>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</si>
  <si>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</si>
  <si>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</si>
  <si>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</si>
  <si>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</si>
  <si>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</si>
  <si>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</si>
  <si>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</si>
  <si>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</si>
  <si>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</si>
  <si>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</si>
  <si>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</si>
  <si>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</si>
  <si>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</si>
  <si>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</si>
  <si>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</si>
  <si>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</si>
  <si>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</si>
  <si>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</si>
  <si>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</si>
  <si>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</si>
  <si>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</si>
  <si>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</si>
  <si>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</si>
  <si>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</si>
  <si>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</si>
  <si>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</si>
  <si>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</si>
  <si>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</si>
  <si>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</si>
  <si>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</si>
  <si>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</si>
  <si>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</si>
  <si>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</si>
  <si>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</si>
  <si>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</si>
  <si>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</si>
  <si>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</si>
  <si>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</si>
  <si>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</si>
  <si>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</si>
  <si>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</si>
  <si>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</si>
  <si>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</si>
  <si>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</si>
  <si>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</si>
  <si>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</si>
  <si>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</si>
  <si>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</si>
  <si>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</si>
  <si>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</si>
  <si>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</si>
  <si>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</si>
  <si>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</si>
  <si>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</si>
  <si>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</si>
  <si>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</si>
  <si>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</si>
  <si>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</si>
  <si>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</si>
  <si>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</si>
  <si>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</si>
  <si>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</si>
  <si>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</si>
  <si>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</si>
  <si>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</si>
  <si>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</si>
  <si>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</si>
  <si>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</si>
  <si>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</si>
  <si>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</si>
  <si>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</si>
  <si>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</si>
  <si>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</si>
  <si>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</si>
  <si>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</si>
  <si>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</si>
  <si>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</si>
  <si>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</si>
  <si>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</si>
  <si>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</si>
  <si>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</si>
  <si>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</si>
  <si>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</si>
  <si>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</si>
  <si>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</si>
  <si>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</si>
  <si>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</si>
  <si>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</si>
  <si>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</si>
  <si>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</si>
  <si>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</si>
  <si>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</si>
  <si>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</si>
  <si>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</si>
  <si>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</si>
  <si>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</si>
  <si>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</si>
  <si>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</si>
  <si>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</si>
  <si>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</si>
  <si>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</si>
  <si>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</si>
  <si>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</si>
  <si>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</si>
  <si>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</si>
  <si>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</si>
  <si>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</si>
  <si>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</si>
  <si>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</si>
  <si>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</si>
  <si>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</si>
  <si>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</si>
  <si>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</si>
  <si>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</si>
  <si>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</si>
  <si>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</si>
  <si>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</si>
  <si>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</si>
  <si>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</si>
  <si>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</si>
  <si>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</si>
  <si>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</si>
  <si>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</si>
  <si>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</si>
  <si>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</si>
  <si>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</si>
  <si>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</si>
  <si>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</si>
  <si>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</si>
  <si>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</si>
  <si>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</si>
  <si>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</si>
  <si>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</si>
  <si>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</si>
  <si>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</si>
  <si>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</si>
  <si>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</si>
  <si>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</si>
  <si>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</si>
  <si>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</si>
  <si>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</si>
  <si>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</si>
  <si>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</si>
  <si>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</si>
  <si>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</si>
  <si>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</si>
  <si>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</si>
  <si>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</si>
  <si>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</si>
  <si>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</si>
  <si>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</si>
  <si>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</si>
  <si>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</si>
  <si>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</si>
  <si>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</si>
  <si>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</si>
  <si>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</si>
  <si>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</si>
  <si>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</si>
  <si>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</si>
  <si>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</si>
  <si>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</si>
  <si>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</si>
  <si>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</si>
  <si>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</si>
  <si>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</si>
  <si>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</si>
  <si>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</si>
  <si>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</si>
  <si>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</si>
  <si>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</si>
  <si>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</si>
  <si>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</si>
  <si>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</si>
  <si>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</si>
  <si>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</si>
  <si>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</si>
  <si>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</si>
  <si>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</si>
  <si>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</si>
  <si>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</si>
  <si>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</si>
  <si>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</si>
  <si>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</si>
  <si>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</si>
  <si>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</si>
  <si>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</si>
  <si>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</si>
  <si>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</si>
  <si>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</si>
  <si>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</si>
  <si>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</si>
  <si>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</si>
  <si>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</si>
  <si>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</si>
  <si>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</si>
  <si>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</si>
  <si>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</si>
  <si>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</si>
  <si>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</si>
  <si>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</si>
  <si>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</si>
  <si>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</si>
  <si>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</si>
  <si>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</si>
  <si>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</si>
  <si>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</si>
  <si>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</si>
  <si>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</si>
  <si>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</si>
  <si>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</si>
  <si>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</si>
  <si>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</si>
  <si>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</si>
  <si>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</si>
  <si>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</si>
  <si>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</si>
  <si>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</si>
  <si>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</si>
  <si>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</si>
  <si>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</si>
  <si>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</si>
  <si>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</si>
  <si>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</si>
  <si>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</si>
  <si>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</si>
  <si>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</si>
  <si>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</si>
  <si>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</si>
  <si>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</si>
  <si>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</si>
  <si>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</si>
  <si>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</si>
  <si>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</si>
  <si>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</si>
  <si>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</si>
  <si>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</si>
  <si>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</si>
  <si>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</si>
  <si>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</si>
  <si>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</si>
  <si>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</si>
  <si>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</si>
  <si>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</si>
  <si>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</si>
  <si>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</si>
  <si>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</si>
  <si>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</si>
  <si>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</si>
  <si>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</si>
  <si>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</si>
  <si>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</si>
  <si>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</si>
  <si>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</si>
  <si>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</si>
  <si>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</si>
  <si>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</si>
  <si>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</si>
  <si>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</si>
  <si>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</si>
  <si>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</si>
  <si>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</si>
  <si>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</si>
  <si>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</si>
  <si>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</si>
  <si>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</si>
  <si>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</si>
  <si>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</si>
  <si>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</si>
  <si>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</si>
  <si>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</si>
  <si>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</si>
  <si>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</si>
  <si>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</si>
  <si>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</si>
  <si>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</si>
  <si>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</si>
  <si>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</si>
  <si>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</si>
  <si>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</si>
  <si>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</si>
  <si>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</si>
  <si>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</si>
  <si>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</si>
  <si>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</si>
  <si>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</si>
  <si>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</si>
  <si>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</si>
  <si>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</si>
  <si>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</si>
  <si>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</si>
  <si>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</si>
  <si>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</si>
  <si>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</si>
  <si>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</si>
  <si>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</si>
  <si>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</si>
  <si>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</si>
  <si>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</si>
  <si>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</si>
  <si>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</si>
  <si>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</si>
  <si>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</si>
  <si>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</si>
  <si>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</si>
  <si>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</si>
  <si>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</si>
  <si>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</si>
  <si>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</si>
  <si>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</si>
  <si>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</si>
  <si>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</si>
  <si>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</si>
  <si>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</si>
  <si>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</si>
  <si>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</si>
  <si>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</si>
  <si>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</si>
  <si>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</si>
  <si>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</si>
  <si>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</si>
  <si>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</si>
  <si>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</si>
  <si>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</si>
  <si>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</si>
  <si>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</si>
  <si>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</si>
  <si>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</si>
  <si>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</si>
  <si>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</si>
  <si>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</si>
  <si>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</si>
  <si>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</si>
  <si>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</si>
  <si>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</si>
  <si>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</si>
  <si>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</si>
  <si>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</si>
  <si>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</si>
  <si>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</si>
  <si>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</si>
  <si>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</si>
  <si>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</si>
  <si>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</si>
  <si>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</si>
  <si>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</si>
  <si>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</si>
  <si>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</si>
  <si>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</si>
  <si>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</si>
  <si>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</si>
  <si>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</si>
  <si>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</si>
  <si>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</si>
  <si>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</si>
  <si>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</si>
  <si>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</si>
  <si>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</si>
  <si>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</si>
  <si>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</si>
  <si>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</si>
  <si>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</si>
  <si>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</si>
  <si>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</si>
  <si>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</si>
  <si>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</si>
  <si>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</si>
  <si>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</si>
  <si>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</si>
  <si>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</si>
  <si>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</si>
  <si>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</si>
  <si>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</si>
  <si>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</si>
  <si>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</si>
  <si>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</si>
  <si>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</si>
  <si>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</si>
  <si>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</si>
  <si>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</si>
  <si>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</si>
  <si>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</si>
  <si>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</si>
  <si>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</si>
  <si>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</si>
  <si>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</si>
  <si>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</si>
  <si>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</si>
  <si>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</si>
  <si>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</si>
  <si>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</si>
  <si>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</si>
  <si>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</si>
  <si>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</si>
  <si>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</si>
  <si>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</si>
  <si>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</si>
  <si>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</si>
  <si>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180+ days</t>
  </si>
  <si>
    <t>90 to 180 days</t>
  </si>
  <si>
    <t>60 to 90 days</t>
  </si>
  <si>
    <t>30 to 60 days</t>
  </si>
  <si>
    <t>1 to 30 days</t>
  </si>
  <si>
    <t>paid to term</t>
  </si>
  <si>
    <t>E.3.2.0</t>
  </si>
  <si>
    <t>weighted average maturity (months)</t>
  </si>
  <si>
    <t>weighted average seasoning (months)</t>
  </si>
  <si>
    <t>type of swap</t>
  </si>
  <si>
    <t>E.2.1.1-IV</t>
  </si>
  <si>
    <t>O2RNE8IBXP4R0TD8PU41</t>
  </si>
  <si>
    <t>swap counterparty LEI</t>
  </si>
  <si>
    <t>E.2.1.1-III</t>
  </si>
  <si>
    <t>swap guarantor</t>
  </si>
  <si>
    <t>E.2.1.1-II</t>
  </si>
  <si>
    <t>swap counterparty</t>
  </si>
  <si>
    <t>E.2.1.1-I</t>
  </si>
  <si>
    <t>549300LSCMJ7F6YV8Q32</t>
  </si>
  <si>
    <t>Cover Pool Monitor LEI</t>
  </si>
  <si>
    <t>E.1.1.11-II</t>
  </si>
  <si>
    <t>Deloitte Audit s.r.o.</t>
  </si>
  <si>
    <t>E.1.1.11-I</t>
  </si>
  <si>
    <t>2138009FOQYJ464QNK39</t>
  </si>
  <si>
    <t>Trustee LEI</t>
  </si>
  <si>
    <t>E.1.1.10-II</t>
  </si>
  <si>
    <t>BNY Mellon Corporate Trustee Services Limited</t>
  </si>
  <si>
    <t>E.1.1.10-I</t>
  </si>
  <si>
    <t>ECB / nerelevantní LEI</t>
  </si>
  <si>
    <t>E.1.1.9-II</t>
  </si>
  <si>
    <t>E.1.1.8-II</t>
  </si>
  <si>
    <t>E.1.1.7-II</t>
  </si>
  <si>
    <t>E.1.1.6-II</t>
  </si>
  <si>
    <t>E.1.1.5-II</t>
  </si>
  <si>
    <t>E.1.1.4-II</t>
  </si>
  <si>
    <t>E.1.1.3-II</t>
  </si>
  <si>
    <t>E.1.1.2-II</t>
  </si>
  <si>
    <t>E.1.1.1-II</t>
  </si>
  <si>
    <t>ECB / nerelevantní jména</t>
  </si>
  <si>
    <t>E.1.1.9-I</t>
  </si>
  <si>
    <t>E.1.1.8-I</t>
  </si>
  <si>
    <t>E.1.1.7-I</t>
  </si>
  <si>
    <t>E.1.1.6-I</t>
  </si>
  <si>
    <t>E.1.1.5-I</t>
  </si>
  <si>
    <t>E.1.1.4-I</t>
  </si>
  <si>
    <t>E.1.1.3-I</t>
  </si>
  <si>
    <t>E.1.1.2-I</t>
  </si>
  <si>
    <t>E.1.1.1-I</t>
  </si>
  <si>
    <t>guaranteed</t>
  </si>
  <si>
    <t>1st lien</t>
  </si>
  <si>
    <t>agricultural</t>
  </si>
  <si>
    <t>subsidized housing</t>
  </si>
  <si>
    <t>buy to let</t>
  </si>
  <si>
    <t>second home</t>
  </si>
  <si>
    <t>owner occupied</t>
  </si>
  <si>
    <t>more kusy</t>
  </si>
  <si>
    <t>M.7A.11.9-II</t>
  </si>
  <si>
    <t>90% – 100% kusy</t>
  </si>
  <si>
    <t>M.7A.11.8-II</t>
  </si>
  <si>
    <t>80% – 90% kusy</t>
  </si>
  <si>
    <t>M.7A.11.7-II</t>
  </si>
  <si>
    <t>70% – 80% kusy</t>
  </si>
  <si>
    <t>M.7A.11.6-II</t>
  </si>
  <si>
    <t>60% – 70% kusy</t>
  </si>
  <si>
    <t>M.7A.11.5-II</t>
  </si>
  <si>
    <t>50% – 60% kusy</t>
  </si>
  <si>
    <t>M.7A.11.4-II</t>
  </si>
  <si>
    <t>40% – 50% kusy</t>
  </si>
  <si>
    <t>M.7A.11.3-II</t>
  </si>
  <si>
    <t>0% - 40% kusy</t>
  </si>
  <si>
    <t>M.7A.11.2-II</t>
  </si>
  <si>
    <t>more nominál</t>
  </si>
  <si>
    <t>M.7A.11.9-I</t>
  </si>
  <si>
    <t>90% – 100% nominál</t>
  </si>
  <si>
    <t>M.7A.11.8-I</t>
  </si>
  <si>
    <t>80% – 90% nominál</t>
  </si>
  <si>
    <t>M.7A.11.7-I</t>
  </si>
  <si>
    <t>70% – 80% nominál</t>
  </si>
  <si>
    <t>M.7A.11.6-I</t>
  </si>
  <si>
    <t>60% – 70% nominál</t>
  </si>
  <si>
    <t>M.7A.11.5-I</t>
  </si>
  <si>
    <t>50% – 60% nominál</t>
  </si>
  <si>
    <t>M.7A.11.4-I</t>
  </si>
  <si>
    <t>40% – 50% nominál</t>
  </si>
  <si>
    <t>M.7A.11.3-I</t>
  </si>
  <si>
    <t>0% - 40% nominál</t>
  </si>
  <si>
    <t>M.7A.11.2-I</t>
  </si>
  <si>
    <t>weighted average LTV</t>
  </si>
  <si>
    <t>more</t>
  </si>
  <si>
    <t>M.7A.10.5-III</t>
  </si>
  <si>
    <t>2 000 000 – 3 000 000</t>
  </si>
  <si>
    <t>M.7A.10.4-III</t>
  </si>
  <si>
    <t>1 000 000 – 2 000 000</t>
  </si>
  <si>
    <t>M.7A.10.3-III</t>
  </si>
  <si>
    <t>0 – 1 000 000</t>
  </si>
  <si>
    <t>M.7A.10.2-III</t>
  </si>
  <si>
    <t>bucket more</t>
  </si>
  <si>
    <t>M.7A.10.5-II</t>
  </si>
  <si>
    <t>bucket 2 000 000 – 3 000 000</t>
  </si>
  <si>
    <t>M.7A.10.4-II</t>
  </si>
  <si>
    <t>bucket 1 000 000 – 2 000 000</t>
  </si>
  <si>
    <t>M.7A.10.3-II</t>
  </si>
  <si>
    <t>bucket 0 – 1 000 000</t>
  </si>
  <si>
    <t>M.7A.10.2-II</t>
  </si>
  <si>
    <t>header bucketu</t>
  </si>
  <si>
    <t>M.7A.10.5-I</t>
  </si>
  <si>
    <t>M.7A.10.4-I</t>
  </si>
  <si>
    <t>M.7A.10.3-I</t>
  </si>
  <si>
    <t>M.7A.10.2-I</t>
  </si>
  <si>
    <t>average residential loan (000)</t>
  </si>
  <si>
    <t>non performing residential loans</t>
  </si>
  <si>
    <t>36 to 60 months</t>
  </si>
  <si>
    <t>24 to 36 months</t>
  </si>
  <si>
    <t>12 to 24 months</t>
  </si>
  <si>
    <t>up to 12 months</t>
  </si>
  <si>
    <t>anuity</t>
  </si>
  <si>
    <t>bullet / interest only</t>
  </si>
  <si>
    <t>floating rate</t>
  </si>
  <si>
    <t>fixed rate</t>
  </si>
  <si>
    <t>mortgages in Zlínský kraj</t>
  </si>
  <si>
    <t>M.7.5.14-II</t>
  </si>
  <si>
    <t>mortgages in Ústecký kraj</t>
  </si>
  <si>
    <t>M.7.5.13-II</t>
  </si>
  <si>
    <t>mortgages in Středočeský kraj</t>
  </si>
  <si>
    <t>M.7.5.12-II</t>
  </si>
  <si>
    <t>mortgages in Plzeňský kraj</t>
  </si>
  <si>
    <t>M.7.5.11-II</t>
  </si>
  <si>
    <t>mortgages in Pardubický kraj</t>
  </si>
  <si>
    <t>M.7.5.10-II</t>
  </si>
  <si>
    <t>mortgages in Olomoucký kraj</t>
  </si>
  <si>
    <t>M.7.5.9-II</t>
  </si>
  <si>
    <t>mortgages in Moravskoslezský kraj</t>
  </si>
  <si>
    <t>M.7.5.8-II</t>
  </si>
  <si>
    <t>mortgages in Liberecký kraj</t>
  </si>
  <si>
    <t>M.7.5.7-II</t>
  </si>
  <si>
    <t>mortgages in Královéhradecký kraj</t>
  </si>
  <si>
    <t>M.7.5.6-II</t>
  </si>
  <si>
    <t>mortgages in Kraj Vysočina</t>
  </si>
  <si>
    <t>M.7.5.5-II</t>
  </si>
  <si>
    <t>mortgages in Karlovarský kraj</t>
  </si>
  <si>
    <t>M.7.5.4-II</t>
  </si>
  <si>
    <t>mortgages in Jihomoravský kraj</t>
  </si>
  <si>
    <t>M.7.5.3-II</t>
  </si>
  <si>
    <t>mortgages in Jihočeský kraj</t>
  </si>
  <si>
    <t>M.7.5.2-II</t>
  </si>
  <si>
    <t>mortgages in Hlavní město Praha</t>
  </si>
  <si>
    <t>M.7.5.1-II</t>
  </si>
  <si>
    <t>Zlínský kraj</t>
  </si>
  <si>
    <t>name of region Zlínský kraj</t>
  </si>
  <si>
    <t>M.7.5.14-I</t>
  </si>
  <si>
    <t>Ústecký kraj</t>
  </si>
  <si>
    <t>name of region Ústecký kraj</t>
  </si>
  <si>
    <t>M.7.5.13-I</t>
  </si>
  <si>
    <t>Středočeský kraj</t>
  </si>
  <si>
    <t>name of region Středočeský kraj</t>
  </si>
  <si>
    <t>M.7.5.12-I</t>
  </si>
  <si>
    <t>Plzeňský kraj</t>
  </si>
  <si>
    <t>name of region Plzeňský kraj</t>
  </si>
  <si>
    <t>M.7.5.11-I</t>
  </si>
  <si>
    <t>Pardubický kraj</t>
  </si>
  <si>
    <t>name of region Pardubický kraj</t>
  </si>
  <si>
    <t>M.7.5.10-I</t>
  </si>
  <si>
    <t>Olomoucký kraj</t>
  </si>
  <si>
    <t>name of region Olomoucký kraj</t>
  </si>
  <si>
    <t>M.7.5.9-I</t>
  </si>
  <si>
    <t>Moravskoslezský kraj</t>
  </si>
  <si>
    <t>name of region Moravskoslezský kraj</t>
  </si>
  <si>
    <t>M.7.5.8-I</t>
  </si>
  <si>
    <t>Liberecký kraj</t>
  </si>
  <si>
    <t>name of region Liberecký kraj</t>
  </si>
  <si>
    <t>M.7.5.7-I</t>
  </si>
  <si>
    <t>Královéhradecký kraj</t>
  </si>
  <si>
    <t>name of region Královéhradecký kraj</t>
  </si>
  <si>
    <t>M.7.5.6-I</t>
  </si>
  <si>
    <t>Kraj Vysočina</t>
  </si>
  <si>
    <t>name of region Kraj Vysočina</t>
  </si>
  <si>
    <t>M.7.5.5-I</t>
  </si>
  <si>
    <t>Karlovarský kraj</t>
  </si>
  <si>
    <t>name of region Karlovarský kraj</t>
  </si>
  <si>
    <t>M.7.5.4-I</t>
  </si>
  <si>
    <t>Jihomoravský kraj</t>
  </si>
  <si>
    <t>name of region Jihomoravský kraj</t>
  </si>
  <si>
    <t>M.7.5.3-I</t>
  </si>
  <si>
    <t>Jihočeský kraj</t>
  </si>
  <si>
    <t>name of region Jihočeský kraj</t>
  </si>
  <si>
    <t>M.7.5.2-I</t>
  </si>
  <si>
    <t>Hlavní město Praha</t>
  </si>
  <si>
    <t>name of region Hlavní město Praha</t>
  </si>
  <si>
    <t>M.7.5.1-I</t>
  </si>
  <si>
    <t>residential loans in Other</t>
  </si>
  <si>
    <t>residential loans in US</t>
  </si>
  <si>
    <t>residential loans in Singapore</t>
  </si>
  <si>
    <t>residential loans in New Zealand</t>
  </si>
  <si>
    <t>residential loans in Korea</t>
  </si>
  <si>
    <t>residential loans in Japan</t>
  </si>
  <si>
    <t>residential loans in Canada</t>
  </si>
  <si>
    <t>residential loans in Brazil</t>
  </si>
  <si>
    <t>residential loans in Australia</t>
  </si>
  <si>
    <t>residential loans in Switzerland</t>
  </si>
  <si>
    <t>residential loans in Norway</t>
  </si>
  <si>
    <t>residential loans in Liechtenstein</t>
  </si>
  <si>
    <t>residential loans in Iceland</t>
  </si>
  <si>
    <t>residential loans in United Kingdom</t>
  </si>
  <si>
    <t>residential loans in Sweden</t>
  </si>
  <si>
    <t>residential loans in Spain</t>
  </si>
  <si>
    <t>residential loans in Slovenia</t>
  </si>
  <si>
    <t>residential loans in Slovakia</t>
  </si>
  <si>
    <t>residential loans in Romania</t>
  </si>
  <si>
    <t>residential loans in Portugal</t>
  </si>
  <si>
    <t>residential loans in Poland</t>
  </si>
  <si>
    <t>residential loans in Malta</t>
  </si>
  <si>
    <t>residential loans in Luxembourg</t>
  </si>
  <si>
    <t>residential loans in Lithuania</t>
  </si>
  <si>
    <t>residential loans in Latvia</t>
  </si>
  <si>
    <t>residential loans in Italy</t>
  </si>
  <si>
    <t>residential loans in Ireland</t>
  </si>
  <si>
    <t>residential loans in Hungary</t>
  </si>
  <si>
    <t>residential loans in Netherlands</t>
  </si>
  <si>
    <t>residential loans in Greece</t>
  </si>
  <si>
    <t>residential loans in Germany</t>
  </si>
  <si>
    <t>residential loans in France</t>
  </si>
  <si>
    <t>residential loans in Finland</t>
  </si>
  <si>
    <t>residential loans in Estonia</t>
  </si>
  <si>
    <t>residential loans in Denmark</t>
  </si>
  <si>
    <t>residential loans in Czech Republic</t>
  </si>
  <si>
    <t>residential loans in Cyprus</t>
  </si>
  <si>
    <t>residential loans in Croatia</t>
  </si>
  <si>
    <t>residential loans in Bulgaria</t>
  </si>
  <si>
    <t>residential loans in Belgium</t>
  </si>
  <si>
    <t>residential loans in Austria</t>
  </si>
  <si>
    <t>top ten residential mortgages</t>
  </si>
  <si>
    <t>number of residential mortgages</t>
  </si>
  <si>
    <t>mortgages other</t>
  </si>
  <si>
    <t>mortgages commercial</t>
  </si>
  <si>
    <t>mortgages residential</t>
  </si>
  <si>
    <t>N</t>
  </si>
  <si>
    <t>cover pool involved in special strategy</t>
  </si>
  <si>
    <t>NPV of derivatives in cover pool</t>
  </si>
  <si>
    <t>type of currency rate swaps</t>
  </si>
  <si>
    <t>type of interest rate swaps</t>
  </si>
  <si>
    <t>derivatives - notional</t>
  </si>
  <si>
    <t>liquid assets - others</t>
  </si>
  <si>
    <t>liquid assets - central bank eligible</t>
  </si>
  <si>
    <t>liquid assets - substitute and other marketable</t>
  </si>
  <si>
    <t>substitute assets - Total EU</t>
  </si>
  <si>
    <t>substitute assets - Other</t>
  </si>
  <si>
    <t>substitute assets - US</t>
  </si>
  <si>
    <t>substitute assets - Singapore</t>
  </si>
  <si>
    <t>substitute assets - New Zealand</t>
  </si>
  <si>
    <t>substitute assets - Korea</t>
  </si>
  <si>
    <t>substitute assets - Japan</t>
  </si>
  <si>
    <t>substitute assets - Canada</t>
  </si>
  <si>
    <t>substitute assets - Brazil</t>
  </si>
  <si>
    <t>substitute assets - Australia</t>
  </si>
  <si>
    <t>substitute assets - Switzerland</t>
  </si>
  <si>
    <t>substitute assets - EEA</t>
  </si>
  <si>
    <t>substitute assets - rest of EU</t>
  </si>
  <si>
    <t>substitute assets - Eurozone</t>
  </si>
  <si>
    <t>substitute assets - domestic</t>
  </si>
  <si>
    <t>substitute assets - others</t>
  </si>
  <si>
    <t>substitute assets - credit institutions</t>
  </si>
  <si>
    <t>substitute assets - central banks</t>
  </si>
  <si>
    <t>substitute assets - supernatural govvies</t>
  </si>
  <si>
    <t>substitute assets - cash</t>
  </si>
  <si>
    <t>bondy s kupónem typu other</t>
  </si>
  <si>
    <t>G.3.8.3-II</t>
  </si>
  <si>
    <t>bondy s kupónem typu floating</t>
  </si>
  <si>
    <t>G.3.8.2-II</t>
  </si>
  <si>
    <t>bondy s kupónem typu fixed</t>
  </si>
  <si>
    <t>G.3.8.1-II</t>
  </si>
  <si>
    <t>G.3.8.3-I</t>
  </si>
  <si>
    <t>G.3.8.2-I</t>
  </si>
  <si>
    <t>G.3.8.1-I</t>
  </si>
  <si>
    <t>G.3.7.17-II</t>
  </si>
  <si>
    <t>G.3.7.16-II</t>
  </si>
  <si>
    <t>G.3.7.15-II</t>
  </si>
  <si>
    <t>G.3.7.14-II</t>
  </si>
  <si>
    <t>G.3.7.13-II</t>
  </si>
  <si>
    <t>G.3.7.12-II</t>
  </si>
  <si>
    <t>G.3.7.11-II</t>
  </si>
  <si>
    <t>G.3.7.10-II</t>
  </si>
  <si>
    <t>G.3.7.9-II</t>
  </si>
  <si>
    <t>G.3.7.8-II</t>
  </si>
  <si>
    <t>G.3.7.7-II</t>
  </si>
  <si>
    <t>G.3.7.6-II</t>
  </si>
  <si>
    <t>G.3.7.5-II</t>
  </si>
  <si>
    <t>G.3.7.4-II</t>
  </si>
  <si>
    <t>G.3.7.3-II</t>
  </si>
  <si>
    <t>G.3.7.2-II</t>
  </si>
  <si>
    <t>G.3.7.1-II</t>
  </si>
  <si>
    <t>G.3.7.17-I</t>
  </si>
  <si>
    <t>G.3.7.16-I</t>
  </si>
  <si>
    <t>G.3.7.15-I</t>
  </si>
  <si>
    <t>G.3.7.14-I</t>
  </si>
  <si>
    <t>G.3.7.13-I</t>
  </si>
  <si>
    <t>G.3.7.12-I</t>
  </si>
  <si>
    <t>G.3.7.11-I</t>
  </si>
  <si>
    <t>G.3.7.10-I</t>
  </si>
  <si>
    <t>G.3.7.9-I</t>
  </si>
  <si>
    <t>G.3.7.8-I</t>
  </si>
  <si>
    <t>G.3.7.7-I</t>
  </si>
  <si>
    <t>G.3.7.6-I</t>
  </si>
  <si>
    <t>G.3.7.5-I</t>
  </si>
  <si>
    <t>G.3.7.4-I</t>
  </si>
  <si>
    <t>G.3.7.3-I</t>
  </si>
  <si>
    <t>G.3.7.2-I</t>
  </si>
  <si>
    <t>G.3.7.1-I</t>
  </si>
  <si>
    <t>G.3.6.17-II</t>
  </si>
  <si>
    <t>G.3.6.16-II</t>
  </si>
  <si>
    <t>G.3.6.15-II</t>
  </si>
  <si>
    <t>G.3.6.14-II</t>
  </si>
  <si>
    <t>G.3.6.13-II</t>
  </si>
  <si>
    <t>G.3.6.12-II</t>
  </si>
  <si>
    <t>G.3.6.11-II</t>
  </si>
  <si>
    <t>G.3.6.10-II</t>
  </si>
  <si>
    <t>G.3.6.9-II</t>
  </si>
  <si>
    <t>G.3.6.8-II</t>
  </si>
  <si>
    <t>G.3.6.7-II</t>
  </si>
  <si>
    <t>G.3.6.6-II</t>
  </si>
  <si>
    <t>G.3.6.5-II</t>
  </si>
  <si>
    <t>G.3.6.4-II</t>
  </si>
  <si>
    <t>G.3.6.3-II</t>
  </si>
  <si>
    <t>G.3.6.2-II</t>
  </si>
  <si>
    <t>G.3.6.1-II</t>
  </si>
  <si>
    <t>G.3.6.17-I</t>
  </si>
  <si>
    <t>G.3.6.16-I</t>
  </si>
  <si>
    <t>G.3.6.15-I</t>
  </si>
  <si>
    <t>G.3.6.14-I</t>
  </si>
  <si>
    <t>G.3.6.13-I</t>
  </si>
  <si>
    <t>G.3.6.12-I</t>
  </si>
  <si>
    <t>G.3.6.11-I</t>
  </si>
  <si>
    <t>G.3.6.10-I</t>
  </si>
  <si>
    <t>G.3.6.9-I</t>
  </si>
  <si>
    <t>G.3.6.8-I</t>
  </si>
  <si>
    <t>G.3.6.7-I</t>
  </si>
  <si>
    <t>G.3.6.6-I</t>
  </si>
  <si>
    <t>G.3.6.5-I</t>
  </si>
  <si>
    <t>G.3.6.4-I</t>
  </si>
  <si>
    <t>G.3.6.3-I</t>
  </si>
  <si>
    <t>G.3.6.2-I</t>
  </si>
  <si>
    <t>G.3.6.1-I</t>
  </si>
  <si>
    <t>extended maturity bucket 10+Y</t>
  </si>
  <si>
    <t>G.3.5.9-II</t>
  </si>
  <si>
    <t>extended maturity bucket 5-10Y</t>
  </si>
  <si>
    <t>G.3.5.8-II</t>
  </si>
  <si>
    <t>extended maturity bucket 4-5Y</t>
  </si>
  <si>
    <t>G.3.5.7-II</t>
  </si>
  <si>
    <t>extended maturity bucket 3-4Y</t>
  </si>
  <si>
    <t>G.3.5.6-II</t>
  </si>
  <si>
    <t>extended maturity bucket 2-3Y</t>
  </si>
  <si>
    <t>G.3.5.5-II</t>
  </si>
  <si>
    <t>extended maturity bucket 1-2Y</t>
  </si>
  <si>
    <t>G.3.5.4-II</t>
  </si>
  <si>
    <t>extended maturity bucket 0-1Y</t>
  </si>
  <si>
    <t>G.3.5.3-II</t>
  </si>
  <si>
    <t>kontraktuální maturity bucket 10+Y</t>
  </si>
  <si>
    <t>G.3.5.9-I</t>
  </si>
  <si>
    <t>kontraktuální maturity bucket 5-10Y</t>
  </si>
  <si>
    <t>G.3.5.8-I</t>
  </si>
  <si>
    <t>kontraktuální maturity bucket 4-5Y</t>
  </si>
  <si>
    <t>G.3.5.7-I</t>
  </si>
  <si>
    <t>kontraktuální maturity bucket 3-4Y</t>
  </si>
  <si>
    <t>G.3.5.6-I</t>
  </si>
  <si>
    <t>kontraktuální maturity bucket 2-3Y</t>
  </si>
  <si>
    <t>G.3.5.5-I</t>
  </si>
  <si>
    <t>kontraktuální maturity bucket 1-2Y</t>
  </si>
  <si>
    <t>G.3.5.4-I</t>
  </si>
  <si>
    <t>kontraktuální maturity bucket 0-1Y</t>
  </si>
  <si>
    <t>G.3.5.3-I</t>
  </si>
  <si>
    <t>G.3.5.1-II</t>
  </si>
  <si>
    <t>G.3.5.1-I</t>
  </si>
  <si>
    <t>maturity bucket 10+Y</t>
  </si>
  <si>
    <t>maturity bucket 5-10Y</t>
  </si>
  <si>
    <t>maturity bucket 4-5Y</t>
  </si>
  <si>
    <t>maturity bucket 3-4Y</t>
  </si>
  <si>
    <t>maturity bucket 2-3Y</t>
  </si>
  <si>
    <t>maturity bucket 1-2Y</t>
  </si>
  <si>
    <t>maturity bucket 0-1Y</t>
  </si>
  <si>
    <t>WAL aktiv v letech</t>
  </si>
  <si>
    <t>of which liquidity buffer (value)</t>
  </si>
  <si>
    <t>OG.3.3.1-II</t>
  </si>
  <si>
    <t>liquidity buffer</t>
  </si>
  <si>
    <t>of which liquidity buffer (text)</t>
  </si>
  <si>
    <t>OG.3.3.1-I</t>
  </si>
  <si>
    <t>composition / others</t>
  </si>
  <si>
    <t>composition / substitute</t>
  </si>
  <si>
    <t>composition / shipping</t>
  </si>
  <si>
    <t>composition / public sector</t>
  </si>
  <si>
    <t>composition / mortgages</t>
  </si>
  <si>
    <t>Czech Republic</t>
  </si>
  <si>
    <t>2B</t>
  </si>
  <si>
    <t>value_character</t>
  </si>
  <si>
    <t>value_number</t>
  </si>
  <si>
    <t>field_comment</t>
  </si>
  <si>
    <t>field_number</t>
  </si>
  <si>
    <t>Y</t>
  </si>
  <si>
    <t>http://www.ecbc.eu/issuers</t>
  </si>
  <si>
    <t>The Contractual Adjusted Aggregate Cover Pool Balance is an amount at least equal to 105% of all Debts covered by the Cover Pool.</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</si>
  <si>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</si>
  <si>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</si>
  <si>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</si>
  <si>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</si>
  <si>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</si>
  <si>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</si>
  <si>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</si>
  <si>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</si>
  <si>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</si>
  <si>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</si>
  <si>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</si>
  <si>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</si>
  <si>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NA</t>
  </si>
  <si>
    <t>The cover pool has no defined strategy on new versus existing properties.</t>
  </si>
  <si>
    <t>The cover pool has no defined sustainability strategy.</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</si>
  <si>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</si>
  <si>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</si>
  <si>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</si>
  <si>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</si>
  <si>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</si>
  <si>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</si>
  <si>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</si>
  <si>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YES</t>
  </si>
  <si>
    <t>Komercní banka a.s.</t>
  </si>
  <si>
    <t>Issuer's Website</t>
  </si>
  <si>
    <t>https://www.kb.cz/en/about-the-bank/for-investors/eur-covered-bond</t>
  </si>
  <si>
    <t>G.1.1.4-I</t>
  </si>
  <si>
    <t>kontraktuální WAL bondu v letech</t>
  </si>
  <si>
    <t>extended WAL bondu v letech</t>
  </si>
  <si>
    <t>aktiva v mene EUR pred zajištením</t>
  </si>
  <si>
    <t>aktiva v mene AUD pred zajištením</t>
  </si>
  <si>
    <t>aktiva v mene BRL pred zajištením</t>
  </si>
  <si>
    <t>aktiva v mene CAD pred zajištením</t>
  </si>
  <si>
    <t>aktiva v mene CHF pred zajištením</t>
  </si>
  <si>
    <t>aktiva v mene CZK pred zajištením</t>
  </si>
  <si>
    <t>aktiva v mene DKK pred zajištením</t>
  </si>
  <si>
    <t>aktiva v mene GBP pred zajištením</t>
  </si>
  <si>
    <t>aktiva v mene HKD pred zajištením</t>
  </si>
  <si>
    <t>aktiva v mene JPY pred zajištením</t>
  </si>
  <si>
    <t>aktiva v mene KRW pred zajištením</t>
  </si>
  <si>
    <t>aktiva v mene NOK pred zajištením</t>
  </si>
  <si>
    <t>aktiva v mene PLN pred zajištením</t>
  </si>
  <si>
    <t>aktiva v mene SEK pred zajištením</t>
  </si>
  <si>
    <t>aktiva v mene SGD pred zajištením</t>
  </si>
  <si>
    <t>aktiva v mene USD pred zajištením</t>
  </si>
  <si>
    <t>aktiva v mene Other pred zajištením</t>
  </si>
  <si>
    <t>aktiva v mene EUR po zajištení</t>
  </si>
  <si>
    <t>aktiva v mene AUD po zajištení</t>
  </si>
  <si>
    <t>aktiva v mene BRL po zajištení</t>
  </si>
  <si>
    <t>aktiva v mene CAD po zajištení</t>
  </si>
  <si>
    <t>aktiva v mene CHF po zajištení</t>
  </si>
  <si>
    <t>aktiva v mene CZK po zajištení</t>
  </si>
  <si>
    <t>aktiva v mene DKK po zajištení</t>
  </si>
  <si>
    <t>aktiva v mene GBP po zajištení</t>
  </si>
  <si>
    <t>aktiva v mene HKD po zajištení</t>
  </si>
  <si>
    <t>aktiva v mene JPY po zajištení</t>
  </si>
  <si>
    <t>aktiva v mene KRW po zajištení</t>
  </si>
  <si>
    <t>aktiva v mene NOK po zajištení</t>
  </si>
  <si>
    <t>aktiva v mene PLN po zajištení</t>
  </si>
  <si>
    <t>aktiva v mene SEK po zajištení</t>
  </si>
  <si>
    <t>aktiva v mene SGD po zajištení</t>
  </si>
  <si>
    <t>aktiva v mene USD po zajištení</t>
  </si>
  <si>
    <t>aktiva v mene Other po zajištení</t>
  </si>
  <si>
    <t>bondy v mene EUR pred zajištením</t>
  </si>
  <si>
    <t>bondy v mene AUD pred zajištením</t>
  </si>
  <si>
    <t>bondy v mene BRL pred zajištením</t>
  </si>
  <si>
    <t>bondy v mene CAD pred zajištením</t>
  </si>
  <si>
    <t>bondy v mene CHF pred zajištením</t>
  </si>
  <si>
    <t>bondy v mene CZK pred zajištením</t>
  </si>
  <si>
    <t>bondy v mene DKK pred zajištením</t>
  </si>
  <si>
    <t>bondy v mene GBP pred zajištením</t>
  </si>
  <si>
    <t>bondy v mene HKD pred zajištením</t>
  </si>
  <si>
    <t>bondy v mene JPY pred zajištením</t>
  </si>
  <si>
    <t>bondy v mene KRW pred zajištením</t>
  </si>
  <si>
    <t>bondy v mene NOK pred zajištením</t>
  </si>
  <si>
    <t>bondy v mene PLN pred zajištením</t>
  </si>
  <si>
    <t>bondy v mene SEK pred zajištením</t>
  </si>
  <si>
    <t>bondy v mene SGD pred zajištením</t>
  </si>
  <si>
    <t>bondy v mene USD pred zajištením</t>
  </si>
  <si>
    <t>bondy v mene Other pred zajištením</t>
  </si>
  <si>
    <t>bondy v mene EUR po zajištení</t>
  </si>
  <si>
    <t>bondy v mene AUD po zajištení</t>
  </si>
  <si>
    <t>bondy v mene BRL po zajištení</t>
  </si>
  <si>
    <t>bondy v mene CAD po zajištení</t>
  </si>
  <si>
    <t>bondy v mene CHF po zajištení</t>
  </si>
  <si>
    <t>bondy v mene CZK po zajištení</t>
  </si>
  <si>
    <t>bondy v mene DKK po zajištení</t>
  </si>
  <si>
    <t>bondy v mene GBP po zajištení</t>
  </si>
  <si>
    <t>bondy v mene HKD po zajištení</t>
  </si>
  <si>
    <t>bondy v mene JPY po zajištení</t>
  </si>
  <si>
    <t>bondy v mene KRW po zajištení</t>
  </si>
  <si>
    <t>bondy v mene NOK po zajištení</t>
  </si>
  <si>
    <t>bondy v mene PLN po zajištení</t>
  </si>
  <si>
    <t>bondy v mene SEK po zajištení</t>
  </si>
  <si>
    <t>bondy v mene SGD po zajištení</t>
  </si>
  <si>
    <t>bondy v mene USD po zajištení</t>
  </si>
  <si>
    <t>bondy v mene Other po zajištení</t>
  </si>
  <si>
    <t>bond list</t>
  </si>
  <si>
    <t>https://coveredbondlabel.com/issuer/206/</t>
  </si>
  <si>
    <t>forty shades of green / none applicable...</t>
  </si>
  <si>
    <t>= 60 months</t>
  </si>
  <si>
    <t>OE.1.1.1-I</t>
  </si>
  <si>
    <t>The Bank of New York Mellon, London Branch</t>
  </si>
  <si>
    <t>OE.1.1.1-II</t>
  </si>
  <si>
    <t>Paying Agent LEI</t>
  </si>
  <si>
    <t>549300KP56LL8NKKFL47</t>
  </si>
  <si>
    <t>reporting datum</t>
  </si>
  <si>
    <t>datum zpracování dat</t>
  </si>
  <si>
    <t>UCITS Compliance</t>
  </si>
  <si>
    <t>CRR compliance</t>
  </si>
  <si>
    <t>LCR Status</t>
  </si>
  <si>
    <t>31/12/2021</t>
  </si>
  <si>
    <t>10/01/2022</t>
  </si>
  <si>
    <t>both</t>
  </si>
  <si>
    <t>SOCIETE GENERALE (SG</t>
  </si>
  <si>
    <t>"Legal" OC: defined by Czech Bond Act.
"Commited" OC is equal do contractual OC.
"Actual" OC should be higher than AAA’ break-even OC of 18% set by Fitch.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</si>
</sst>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 #,##0.00_ ;_ * \-#,##0.00_ ;_ * &quot;-&quot;??_ ;_ @_ "/>
    <numFmt numFmtId="166" formatCode="0.0%"/>
    <numFmt numFmtId="167" formatCode="#,##0.0"/>
    <numFmt numFmtId="168" formatCode="0.0"/>
    <numFmt numFmtId="169" formatCode="_-* #,##0.0_-;\-* #,##0.0_-;_-* &quot;-&quot;??_-;_-@_-"/>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sz val="11"/>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i/>
      <sz val="11"/>
      <name val="Calibri"/>
      <family val="2"/>
      <charset val="1"/>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E46C0A"/>
      </left>
      <right style="medium">
        <color rgb="FFE46C0A"/>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3" fillId="0" borderId="0"/>
    <xf numFmtId="164" fontId="4" fillId="0" borderId="0" applyFont="0" applyFill="0" applyBorder="0" applyAlignment="0" applyProtection="0"/>
  </cellStyleXfs>
  <cellXfs count="2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28"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8" fontId="19"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6" fontId="2" fillId="0" borderId="0" xfId="1" quotePrefix="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2" fillId="0" borderId="0" xfId="1" applyNumberFormat="1" applyFont="1" applyAlignment="1">
      <alignment horizontal="center" vertical="center" wrapText="1"/>
    </xf>
    <xf numFmtId="166"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0" fillId="0" borderId="0" xfId="0" applyFont="1" applyAlignment="1">
      <alignment horizontal="right" vertical="center" wrapText="1"/>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applyNumberFormat="1" applyFont="1" applyAlignment="1">
      <alignment horizontal="center" vertical="center" wrapText="1"/>
    </xf>
    <xf numFmtId="0" fontId="28" fillId="0" borderId="0" xfId="0" applyFont="1" applyAlignment="1">
      <alignment horizontal="center" vertical="center" wrapText="1"/>
    </xf>
    <xf numFmtId="166" fontId="28"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7"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6"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6"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6"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3" fillId="0" borderId="0" xfId="9"/>
    <xf numFmtId="0" fontId="44" fillId="0" borderId="0" xfId="0" applyFont="1" applyAlignment="1" applyProtection="1">
      <alignment horizontal="center" vertical="center" wrapText="1"/>
    </xf>
    <xf numFmtId="0" fontId="45" fillId="0" borderId="0" xfId="0" applyFont="1" applyAlignment="1" applyProtection="1">
      <alignment horizontal="left" vertical="center" wrapText="1"/>
    </xf>
    <xf numFmtId="0" fontId="44" fillId="0" borderId="0" xfId="0" applyFont="1" applyAlignment="1" applyProtection="1">
      <alignment horizontal="left" vertical="center" wrapText="1"/>
    </xf>
    <xf numFmtId="0" fontId="47" fillId="0" borderId="0" xfId="0" applyFont="1" applyAlignment="1" applyProtection="1">
      <alignment horizontal="left" vertical="center" wrapText="1"/>
    </xf>
    <xf numFmtId="0" fontId="47" fillId="0" borderId="0" xfId="0" applyFont="1" applyAlignment="1" applyProtection="1">
      <alignment wrapText="1"/>
    </xf>
    <xf numFmtId="169" fontId="2" fillId="0" borderId="0" xfId="1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44" fillId="0" borderId="26"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xfId="10"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8D84ADD9-66A6-4D03-B318-3B85DE3EB764}"/>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34.5" x14ac:dyDescent="0.25">
      <c r="A6" s="81" t="s">
        <v>824</v>
      </c>
    </row>
    <row r="7" spans="1:1" ht="17.25" x14ac:dyDescent="0.25">
      <c r="A7" s="81"/>
    </row>
    <row r="8" spans="1:1" ht="18.75" x14ac:dyDescent="0.25">
      <c r="A8" s="82" t="s">
        <v>825</v>
      </c>
    </row>
    <row r="9" spans="1:1" ht="34.5" x14ac:dyDescent="0.3">
      <c r="A9" s="91" t="s">
        <v>988</v>
      </c>
    </row>
    <row r="10" spans="1:1" ht="69"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34.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17.2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5" t="s">
        <v>1436</v>
      </c>
      <c r="F6" s="265"/>
      <c r="G6" s="265"/>
      <c r="H6" s="7"/>
      <c r="I6" s="7"/>
      <c r="J6" s="8"/>
    </row>
    <row r="7" spans="2:10" ht="26.25" x14ac:dyDescent="0.25">
      <c r="B7" s="6"/>
      <c r="C7" s="7"/>
      <c r="D7" s="7"/>
      <c r="E7" s="7"/>
      <c r="F7" s="11" t="s">
        <v>2029</v>
      </c>
      <c r="G7" s="7"/>
      <c r="H7" s="7"/>
      <c r="I7" s="7"/>
      <c r="J7" s="8"/>
    </row>
    <row r="8" spans="2:10" ht="26.25" x14ac:dyDescent="0.25">
      <c r="B8" s="6"/>
      <c r="C8" s="7"/>
      <c r="D8" s="7"/>
      <c r="E8" s="7"/>
      <c r="F8" s="11" t="s">
        <v>2061</v>
      </c>
      <c r="G8" s="7"/>
      <c r="H8" s="7"/>
      <c r="I8" s="7"/>
      <c r="J8" s="8"/>
    </row>
    <row r="9" spans="2:10" ht="21" x14ac:dyDescent="0.25">
      <c r="B9" s="6"/>
      <c r="C9" s="7"/>
      <c r="D9" s="7"/>
      <c r="E9" s="7"/>
      <c r="F9" s="12" t="s">
        <v>2150</v>
      </c>
      <c r="G9" s="7"/>
      <c r="H9" s="7"/>
      <c r="I9" s="7"/>
      <c r="J9" s="8"/>
    </row>
    <row r="10" spans="2:10" ht="21" x14ac:dyDescent="0.25">
      <c r="B10" s="6"/>
      <c r="C10" s="7"/>
      <c r="D10" s="7"/>
      <c r="E10" s="7"/>
      <c r="F10" s="12" t="s">
        <v>2149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8" t="s">
        <v>15</v>
      </c>
      <c r="E24" s="264" t="s">
        <v>16</v>
      </c>
      <c r="F24" s="264"/>
      <c r="G24" s="264"/>
      <c r="H24" s="264"/>
      <c r="I24" s="7"/>
      <c r="J24" s="8"/>
    </row>
    <row r="25" spans="2:10" x14ac:dyDescent="0.25">
      <c r="B25" s="6"/>
      <c r="C25" s="7"/>
      <c r="D25" s="7"/>
      <c r="E25" s="15"/>
      <c r="F25" s="15"/>
      <c r="G25" s="15"/>
      <c r="H25" s="7"/>
      <c r="I25" s="7"/>
      <c r="J25" s="8"/>
    </row>
    <row r="26" spans="2:10" x14ac:dyDescent="0.25">
      <c r="B26" s="6"/>
      <c r="C26" s="7"/>
      <c r="D26" s="268" t="s">
        <v>17</v>
      </c>
      <c r="E26" s="264"/>
      <c r="F26" s="264"/>
      <c r="G26" s="264"/>
      <c r="H26" s="264"/>
      <c r="I26" s="7"/>
      <c r="J26" s="8"/>
    </row>
    <row r="27" spans="2:10" x14ac:dyDescent="0.25">
      <c r="B27" s="6"/>
      <c r="C27" s="7"/>
      <c r="D27" s="16"/>
      <c r="E27" s="16"/>
      <c r="F27" s="16"/>
      <c r="G27" s="16"/>
      <c r="H27" s="16"/>
      <c r="I27" s="7"/>
      <c r="J27" s="8"/>
    </row>
    <row r="28" spans="2:10" x14ac:dyDescent="0.25">
      <c r="B28" s="6"/>
      <c r="C28" s="7"/>
      <c r="D28" s="268" t="s">
        <v>18</v>
      </c>
      <c r="E28" s="264" t="s">
        <v>16</v>
      </c>
      <c r="F28" s="264"/>
      <c r="G28" s="264"/>
      <c r="H28" s="264"/>
      <c r="I28" s="7"/>
      <c r="J28" s="8"/>
    </row>
    <row r="29" spans="2:10" x14ac:dyDescent="0.25">
      <c r="B29" s="6"/>
      <c r="C29" s="7"/>
      <c r="D29" s="16"/>
      <c r="E29" s="16"/>
      <c r="F29" s="16"/>
      <c r="G29" s="16"/>
      <c r="H29" s="16"/>
      <c r="I29" s="7"/>
      <c r="J29" s="8"/>
    </row>
    <row r="30" spans="2:10" x14ac:dyDescent="0.25">
      <c r="B30" s="6"/>
      <c r="C30" s="7"/>
      <c r="D30" s="268" t="s">
        <v>19</v>
      </c>
      <c r="E30" s="264" t="s">
        <v>16</v>
      </c>
      <c r="F30" s="264"/>
      <c r="G30" s="264"/>
      <c r="H30" s="264"/>
      <c r="I30" s="7"/>
      <c r="J30" s="8"/>
    </row>
    <row r="31" spans="2:10" x14ac:dyDescent="0.25">
      <c r="B31" s="6"/>
      <c r="C31" s="7"/>
      <c r="D31" s="16"/>
      <c r="E31" s="16"/>
      <c r="F31" s="16"/>
      <c r="G31" s="16"/>
      <c r="H31" s="16"/>
      <c r="I31" s="7"/>
      <c r="J31" s="8"/>
    </row>
    <row r="32" spans="2:10" x14ac:dyDescent="0.25">
      <c r="B32" s="6"/>
      <c r="C32" s="7"/>
      <c r="D32" s="268" t="s">
        <v>20</v>
      </c>
      <c r="E32" s="264" t="s">
        <v>16</v>
      </c>
      <c r="F32" s="264"/>
      <c r="G32" s="264"/>
      <c r="H32" s="264"/>
      <c r="I32" s="7"/>
      <c r="J32" s="8"/>
    </row>
    <row r="33" spans="1:18" x14ac:dyDescent="0.25">
      <c r="B33" s="6"/>
      <c r="C33" s="7"/>
      <c r="D33" s="15"/>
      <c r="E33" s="15"/>
      <c r="F33" s="15"/>
      <c r="G33" s="15"/>
      <c r="H33" s="15"/>
      <c r="I33" s="7"/>
      <c r="J33" s="8"/>
    </row>
    <row r="34" spans="1:18" x14ac:dyDescent="0.25">
      <c r="B34" s="6"/>
      <c r="C34" s="7"/>
      <c r="D34" s="268" t="s">
        <v>21</v>
      </c>
      <c r="E34" s="264" t="s">
        <v>16</v>
      </c>
      <c r="F34" s="264"/>
      <c r="G34" s="264"/>
      <c r="H34" s="264"/>
      <c r="I34" s="7"/>
      <c r="J34" s="8"/>
    </row>
    <row r="35" spans="1:18" x14ac:dyDescent="0.25">
      <c r="B35" s="6"/>
      <c r="C35" s="7"/>
      <c r="D35" s="7"/>
      <c r="E35" s="7"/>
      <c r="F35" s="7"/>
      <c r="G35" s="7"/>
      <c r="H35" s="7"/>
      <c r="I35" s="7"/>
      <c r="J35" s="8"/>
    </row>
    <row r="36" spans="1:18" x14ac:dyDescent="0.25">
      <c r="B36" s="6"/>
      <c r="C36" s="7"/>
      <c r="D36" s="266" t="s">
        <v>22</v>
      </c>
      <c r="E36" s="267"/>
      <c r="F36" s="267"/>
      <c r="G36" s="267"/>
      <c r="H36" s="267"/>
      <c r="I36" s="7"/>
      <c r="J36" s="8"/>
    </row>
    <row r="37" spans="1:18" x14ac:dyDescent="0.25">
      <c r="B37" s="6"/>
      <c r="C37" s="7"/>
      <c r="D37" s="7"/>
      <c r="E37" s="7"/>
      <c r="F37" s="14"/>
      <c r="G37" s="7"/>
      <c r="H37" s="7"/>
      <c r="I37" s="7"/>
      <c r="J37" s="8"/>
    </row>
    <row r="38" spans="1:18" x14ac:dyDescent="0.25">
      <c r="B38" s="6"/>
      <c r="C38" s="7"/>
      <c r="D38" s="266" t="s">
        <v>1132</v>
      </c>
      <c r="E38" s="267"/>
      <c r="F38" s="267"/>
      <c r="G38" s="267"/>
      <c r="H38" s="267"/>
      <c r="I38" s="7"/>
      <c r="J38" s="8"/>
    </row>
    <row r="39" spans="1:18" x14ac:dyDescent="0.25">
      <c r="B39" s="6"/>
      <c r="C39" s="7"/>
      <c r="D39" s="97"/>
      <c r="E39" s="97"/>
      <c r="F39" s="97"/>
      <c r="G39" s="97"/>
      <c r="H39" s="97"/>
      <c r="I39" s="7"/>
      <c r="J39" s="8"/>
    </row>
    <row r="40" spans="1:18" s="177" customFormat="1" x14ac:dyDescent="0.25">
      <c r="A40" s="2"/>
      <c r="B40" s="6"/>
      <c r="C40" s="7"/>
      <c r="D40" s="263" t="s">
        <v>1393</v>
      </c>
      <c r="E40" s="264" t="s">
        <v>16</v>
      </c>
      <c r="F40" s="264"/>
      <c r="G40" s="264"/>
      <c r="H40" s="264"/>
      <c r="I40" s="7"/>
      <c r="J40" s="8"/>
      <c r="K40" s="2"/>
      <c r="L40" s="2"/>
      <c r="M40" s="2"/>
      <c r="N40" s="2"/>
      <c r="O40" s="2"/>
      <c r="P40" s="2"/>
      <c r="Q40" s="2"/>
      <c r="R40" s="2"/>
    </row>
    <row r="41" spans="1:18" s="177" customFormat="1" x14ac:dyDescent="0.25">
      <c r="A41" s="2"/>
      <c r="B41" s="6"/>
      <c r="C41" s="7"/>
      <c r="D41" s="7"/>
      <c r="E41" s="240"/>
      <c r="F41" s="240"/>
      <c r="G41" s="240"/>
      <c r="H41" s="240"/>
      <c r="I41" s="7"/>
      <c r="J41" s="8"/>
      <c r="K41" s="2"/>
      <c r="L41" s="2"/>
      <c r="M41" s="2"/>
      <c r="N41" s="2"/>
      <c r="O41" s="2"/>
      <c r="P41" s="2"/>
      <c r="Q41" s="2"/>
      <c r="R41" s="2"/>
    </row>
    <row r="42" spans="1:18" s="177" customFormat="1" x14ac:dyDescent="0.25">
      <c r="A42" s="2"/>
      <c r="B42" s="6"/>
      <c r="C42" s="7"/>
      <c r="D42" s="263" t="s">
        <v>1432</v>
      </c>
      <c r="E42" s="264"/>
      <c r="F42" s="264"/>
      <c r="G42" s="264"/>
      <c r="H42" s="2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AD437-A532-496F-8D82-91EC34D62DF7}">
  <sheetPr>
    <tabColor rgb="FFFF0000"/>
  </sheetPr>
  <dimension ref="A1:E309"/>
  <sheetViews>
    <sheetView zoomScaleNormal="100" workbookViewId="0">
      <selection activeCell="E17" sqref="E17"/>
    </sheetView>
  </sheetViews>
  <sheetFormatPr defaultColWidth="8.7109375" defaultRowHeight="15" x14ac:dyDescent="0.25"/>
  <cols>
    <col min="1" max="1" width="11.42578125" style="177"/>
    <col min="2" max="2" width="43.28515625" style="177" bestFit="1" customWidth="1"/>
    <col min="3" max="5" width="11.42578125" style="177"/>
    <col min="6" max="16384" width="8.7109375" style="256"/>
  </cols>
  <sheetData>
    <row r="1" spans="1:5" x14ac:dyDescent="0.25">
      <c r="A1" s="177" t="s">
        <v>2034</v>
      </c>
      <c r="B1" s="177" t="s">
        <v>2033</v>
      </c>
      <c r="C1" s="177" t="s">
        <v>2032</v>
      </c>
      <c r="D1" s="177" t="s">
        <v>2031</v>
      </c>
      <c r="E1" s="177" t="s">
        <v>2030</v>
      </c>
    </row>
    <row r="2" spans="1:5" x14ac:dyDescent="0.25">
      <c r="A2" s="177" t="s">
        <v>33</v>
      </c>
      <c r="B2" s="177" t="s">
        <v>0</v>
      </c>
      <c r="D2" s="177" t="s">
        <v>2029</v>
      </c>
      <c r="E2" s="177" t="str">
        <f t="shared" ref="E2:E65" si="0">IF(ISBLANK(C2), D2, C2)</f>
        <v>Czech Republic</v>
      </c>
    </row>
    <row r="3" spans="1:5" x14ac:dyDescent="0.25">
      <c r="A3" s="177" t="s">
        <v>35</v>
      </c>
      <c r="B3" s="177" t="s">
        <v>36</v>
      </c>
      <c r="D3" s="177" t="s">
        <v>2061</v>
      </c>
      <c r="E3" s="177" t="str">
        <f t="shared" si="0"/>
        <v>Komercní banka a.s.</v>
      </c>
    </row>
    <row r="4" spans="1:5" x14ac:dyDescent="0.25">
      <c r="A4" s="177" t="s">
        <v>37</v>
      </c>
      <c r="B4" s="177" t="s">
        <v>2062</v>
      </c>
      <c r="D4" s="177" t="s">
        <v>2063</v>
      </c>
      <c r="E4" s="177" t="str">
        <f t="shared" si="0"/>
        <v>https://www.kb.cz/en/about-the-bank/for-investors/eur-covered-bond</v>
      </c>
    </row>
    <row r="5" spans="1:5" x14ac:dyDescent="0.25">
      <c r="A5" s="177" t="s">
        <v>39</v>
      </c>
      <c r="B5" s="177" t="s">
        <v>2144</v>
      </c>
      <c r="D5" s="177" t="s">
        <v>2149</v>
      </c>
      <c r="E5" s="177" t="str">
        <f t="shared" si="0"/>
        <v>31/12/2021</v>
      </c>
    </row>
    <row r="6" spans="1:5" x14ac:dyDescent="0.25">
      <c r="A6" s="177" t="s">
        <v>2064</v>
      </c>
      <c r="B6" s="177" t="s">
        <v>2145</v>
      </c>
      <c r="D6" s="177" t="s">
        <v>2150</v>
      </c>
      <c r="E6" s="177" t="str">
        <f t="shared" si="0"/>
        <v>10/01/2022</v>
      </c>
    </row>
    <row r="7" spans="1:5" x14ac:dyDescent="0.25">
      <c r="A7" s="177" t="s">
        <v>51</v>
      </c>
      <c r="B7" s="177" t="s">
        <v>2146</v>
      </c>
      <c r="D7" s="177" t="s">
        <v>2035</v>
      </c>
      <c r="E7" s="177" t="str">
        <f t="shared" si="0"/>
        <v>Y</v>
      </c>
    </row>
    <row r="8" spans="1:5" x14ac:dyDescent="0.25">
      <c r="A8" s="177" t="s">
        <v>53</v>
      </c>
      <c r="B8" s="177" t="s">
        <v>2147</v>
      </c>
      <c r="D8" s="177" t="s">
        <v>2035</v>
      </c>
      <c r="E8" s="177" t="str">
        <f t="shared" si="0"/>
        <v>Y</v>
      </c>
    </row>
    <row r="9" spans="1:5" x14ac:dyDescent="0.25">
      <c r="A9" s="177" t="s">
        <v>55</v>
      </c>
      <c r="B9" s="177" t="s">
        <v>2148</v>
      </c>
      <c r="D9" s="177" t="s">
        <v>2036</v>
      </c>
      <c r="E9" s="177" t="str">
        <f t="shared" si="0"/>
        <v>http://www.ecbc.eu/issuers</v>
      </c>
    </row>
    <row r="10" spans="1:5" x14ac:dyDescent="0.25">
      <c r="A10" s="177" t="s">
        <v>4</v>
      </c>
      <c r="B10" s="177" t="s">
        <v>980</v>
      </c>
      <c r="C10" s="177">
        <v>15539.45952737</v>
      </c>
      <c r="E10" s="177">
        <f t="shared" si="0"/>
        <v>15539.45952737</v>
      </c>
    </row>
    <row r="11" spans="1:5" x14ac:dyDescent="0.25">
      <c r="A11" s="177" t="s">
        <v>65</v>
      </c>
      <c r="B11" s="177" t="s">
        <v>66</v>
      </c>
      <c r="C11" s="177">
        <v>12430</v>
      </c>
      <c r="E11" s="177">
        <f t="shared" si="0"/>
        <v>12430</v>
      </c>
    </row>
    <row r="12" spans="1:5" x14ac:dyDescent="0.25">
      <c r="A12" s="177" t="s">
        <v>88</v>
      </c>
      <c r="B12" s="177" t="s">
        <v>2028</v>
      </c>
      <c r="C12" s="177">
        <v>15339.45952737</v>
      </c>
      <c r="E12" s="177">
        <f t="shared" si="0"/>
        <v>15339.45952737</v>
      </c>
    </row>
    <row r="13" spans="1:5" x14ac:dyDescent="0.25">
      <c r="A13" s="177" t="s">
        <v>90</v>
      </c>
      <c r="B13" s="177" t="s">
        <v>2027</v>
      </c>
      <c r="C13" s="177">
        <v>0</v>
      </c>
      <c r="E13" s="177">
        <f t="shared" si="0"/>
        <v>0</v>
      </c>
    </row>
    <row r="14" spans="1:5" x14ac:dyDescent="0.25">
      <c r="A14" s="177" t="s">
        <v>92</v>
      </c>
      <c r="B14" s="177" t="s">
        <v>2026</v>
      </c>
      <c r="C14" s="177">
        <v>0</v>
      </c>
      <c r="E14" s="177">
        <f t="shared" si="0"/>
        <v>0</v>
      </c>
    </row>
    <row r="15" spans="1:5" x14ac:dyDescent="0.25">
      <c r="A15" s="177" t="s">
        <v>94</v>
      </c>
      <c r="B15" s="177" t="s">
        <v>2025</v>
      </c>
      <c r="C15" s="177">
        <v>0</v>
      </c>
      <c r="E15" s="177">
        <f t="shared" si="0"/>
        <v>0</v>
      </c>
    </row>
    <row r="16" spans="1:5" x14ac:dyDescent="0.25">
      <c r="A16" s="177" t="s">
        <v>96</v>
      </c>
      <c r="B16" s="177" t="s">
        <v>2024</v>
      </c>
      <c r="C16" s="177">
        <v>200</v>
      </c>
      <c r="E16" s="177">
        <f t="shared" si="0"/>
        <v>200</v>
      </c>
    </row>
    <row r="17" spans="1:5" x14ac:dyDescent="0.25">
      <c r="A17" s="177" t="s">
        <v>2023</v>
      </c>
      <c r="B17" s="177" t="s">
        <v>2022</v>
      </c>
      <c r="D17" s="177" t="s">
        <v>2021</v>
      </c>
      <c r="E17" s="177" t="str">
        <f t="shared" si="0"/>
        <v>liquidity buffer</v>
      </c>
    </row>
    <row r="18" spans="1:5" x14ac:dyDescent="0.25">
      <c r="A18" s="177" t="s">
        <v>2020</v>
      </c>
      <c r="B18" s="177" t="s">
        <v>2019</v>
      </c>
      <c r="C18" s="177">
        <v>200</v>
      </c>
      <c r="E18" s="177">
        <f t="shared" si="0"/>
        <v>200</v>
      </c>
    </row>
    <row r="19" spans="1:5" x14ac:dyDescent="0.25">
      <c r="A19" s="177" t="s">
        <v>110</v>
      </c>
      <c r="B19" s="177" t="s">
        <v>2018</v>
      </c>
      <c r="C19" s="177">
        <v>11.962770251514799</v>
      </c>
      <c r="E19" s="177">
        <f t="shared" si="0"/>
        <v>11.962770251514799</v>
      </c>
    </row>
    <row r="20" spans="1:5" x14ac:dyDescent="0.25">
      <c r="A20" s="177" t="s">
        <v>113</v>
      </c>
      <c r="B20" s="177" t="s">
        <v>2017</v>
      </c>
      <c r="C20" s="177">
        <v>200</v>
      </c>
      <c r="E20" s="177">
        <f t="shared" si="0"/>
        <v>200</v>
      </c>
    </row>
    <row r="21" spans="1:5" x14ac:dyDescent="0.25">
      <c r="A21" s="177" t="s">
        <v>114</v>
      </c>
      <c r="B21" s="177" t="s">
        <v>2016</v>
      </c>
      <c r="C21" s="177">
        <v>0</v>
      </c>
      <c r="E21" s="177">
        <f t="shared" si="0"/>
        <v>0</v>
      </c>
    </row>
    <row r="22" spans="1:5" x14ac:dyDescent="0.25">
      <c r="A22" s="177" t="s">
        <v>115</v>
      </c>
      <c r="B22" s="177" t="s">
        <v>2015</v>
      </c>
      <c r="C22" s="177">
        <v>0</v>
      </c>
      <c r="E22" s="177">
        <f t="shared" si="0"/>
        <v>0</v>
      </c>
    </row>
    <row r="23" spans="1:5" x14ac:dyDescent="0.25">
      <c r="A23" s="177" t="s">
        <v>116</v>
      </c>
      <c r="B23" s="177" t="s">
        <v>2014</v>
      </c>
      <c r="C23" s="177">
        <v>86.061182329999994</v>
      </c>
      <c r="E23" s="177">
        <f t="shared" si="0"/>
        <v>86.061182329999994</v>
      </c>
    </row>
    <row r="24" spans="1:5" x14ac:dyDescent="0.25">
      <c r="A24" s="177" t="s">
        <v>117</v>
      </c>
      <c r="B24" s="177" t="s">
        <v>2013</v>
      </c>
      <c r="C24" s="177">
        <v>230.71013045999999</v>
      </c>
      <c r="E24" s="177">
        <f t="shared" si="0"/>
        <v>230.71013045999999</v>
      </c>
    </row>
    <row r="25" spans="1:5" x14ac:dyDescent="0.25">
      <c r="A25" s="177" t="s">
        <v>118</v>
      </c>
      <c r="B25" s="177" t="s">
        <v>2012</v>
      </c>
      <c r="C25" s="177">
        <v>812.66406947999997</v>
      </c>
      <c r="E25" s="177">
        <f t="shared" si="0"/>
        <v>812.66406947999997</v>
      </c>
    </row>
    <row r="26" spans="1:5" x14ac:dyDescent="0.25">
      <c r="A26" s="177" t="s">
        <v>119</v>
      </c>
      <c r="B26" s="177" t="s">
        <v>2011</v>
      </c>
      <c r="C26" s="177">
        <v>14210.0241451</v>
      </c>
      <c r="E26" s="177">
        <f t="shared" si="0"/>
        <v>14210.0241451</v>
      </c>
    </row>
    <row r="27" spans="1:5" x14ac:dyDescent="0.25">
      <c r="A27" s="177" t="s">
        <v>2010</v>
      </c>
      <c r="B27" s="177" t="s">
        <v>2065</v>
      </c>
      <c r="C27" s="177">
        <v>4.0547570157426396</v>
      </c>
      <c r="E27" s="177">
        <f t="shared" si="0"/>
        <v>4.0547570157426396</v>
      </c>
    </row>
    <row r="28" spans="1:5" x14ac:dyDescent="0.25">
      <c r="A28" s="177" t="s">
        <v>2009</v>
      </c>
      <c r="B28" s="177" t="s">
        <v>2066</v>
      </c>
      <c r="C28" s="177">
        <v>5.0540725530458603</v>
      </c>
      <c r="E28" s="177">
        <f t="shared" si="0"/>
        <v>5.0540725530458603</v>
      </c>
    </row>
    <row r="29" spans="1:5" x14ac:dyDescent="0.25">
      <c r="A29" s="177" t="s">
        <v>2008</v>
      </c>
      <c r="B29" s="177" t="s">
        <v>2007</v>
      </c>
      <c r="C29" s="177">
        <v>0</v>
      </c>
      <c r="E29" s="177">
        <f t="shared" si="0"/>
        <v>0</v>
      </c>
    </row>
    <row r="30" spans="1:5" x14ac:dyDescent="0.25">
      <c r="A30" s="177" t="s">
        <v>2006</v>
      </c>
      <c r="B30" s="177" t="s">
        <v>2005</v>
      </c>
      <c r="C30" s="177">
        <v>0</v>
      </c>
      <c r="E30" s="177">
        <f t="shared" si="0"/>
        <v>0</v>
      </c>
    </row>
    <row r="31" spans="1:5" x14ac:dyDescent="0.25">
      <c r="A31" s="177" t="s">
        <v>2004</v>
      </c>
      <c r="B31" s="177" t="s">
        <v>2003</v>
      </c>
      <c r="C31" s="177">
        <v>0</v>
      </c>
      <c r="E31" s="177">
        <f t="shared" si="0"/>
        <v>0</v>
      </c>
    </row>
    <row r="32" spans="1:5" x14ac:dyDescent="0.25">
      <c r="A32" s="177" t="s">
        <v>2002</v>
      </c>
      <c r="B32" s="177" t="s">
        <v>2001</v>
      </c>
      <c r="C32" s="177">
        <v>0</v>
      </c>
      <c r="E32" s="177">
        <f t="shared" si="0"/>
        <v>0</v>
      </c>
    </row>
    <row r="33" spans="1:5" x14ac:dyDescent="0.25">
      <c r="A33" s="177" t="s">
        <v>2000</v>
      </c>
      <c r="B33" s="177" t="s">
        <v>1999</v>
      </c>
      <c r="C33" s="177">
        <v>12430</v>
      </c>
      <c r="E33" s="177">
        <f t="shared" si="0"/>
        <v>12430</v>
      </c>
    </row>
    <row r="34" spans="1:5" x14ac:dyDescent="0.25">
      <c r="A34" s="177" t="s">
        <v>1998</v>
      </c>
      <c r="B34" s="177" t="s">
        <v>1997</v>
      </c>
      <c r="C34" s="177">
        <v>0</v>
      </c>
      <c r="E34" s="177">
        <f t="shared" si="0"/>
        <v>0</v>
      </c>
    </row>
    <row r="35" spans="1:5" x14ac:dyDescent="0.25">
      <c r="A35" s="177" t="s">
        <v>1996</v>
      </c>
      <c r="B35" s="177" t="s">
        <v>1995</v>
      </c>
      <c r="C35" s="177">
        <v>0</v>
      </c>
      <c r="E35" s="177">
        <f t="shared" si="0"/>
        <v>0</v>
      </c>
    </row>
    <row r="36" spans="1:5" x14ac:dyDescent="0.25">
      <c r="A36" s="177" t="s">
        <v>1994</v>
      </c>
      <c r="B36" s="177" t="s">
        <v>1993</v>
      </c>
      <c r="C36" s="177">
        <v>0</v>
      </c>
      <c r="E36" s="177">
        <f t="shared" si="0"/>
        <v>0</v>
      </c>
    </row>
    <row r="37" spans="1:5" x14ac:dyDescent="0.25">
      <c r="A37" s="177" t="s">
        <v>1992</v>
      </c>
      <c r="B37" s="177" t="s">
        <v>1991</v>
      </c>
      <c r="C37" s="177">
        <v>0</v>
      </c>
      <c r="E37" s="177">
        <f t="shared" si="0"/>
        <v>0</v>
      </c>
    </row>
    <row r="38" spans="1:5" x14ac:dyDescent="0.25">
      <c r="A38" s="177" t="s">
        <v>1990</v>
      </c>
      <c r="B38" s="177" t="s">
        <v>1989</v>
      </c>
      <c r="C38" s="177">
        <v>0</v>
      </c>
      <c r="E38" s="177">
        <f t="shared" si="0"/>
        <v>0</v>
      </c>
    </row>
    <row r="39" spans="1:5" x14ac:dyDescent="0.25">
      <c r="A39" s="177" t="s">
        <v>1988</v>
      </c>
      <c r="B39" s="177" t="s">
        <v>1987</v>
      </c>
      <c r="C39" s="177">
        <v>0</v>
      </c>
      <c r="E39" s="177">
        <f t="shared" si="0"/>
        <v>0</v>
      </c>
    </row>
    <row r="40" spans="1:5" x14ac:dyDescent="0.25">
      <c r="A40" s="177" t="s">
        <v>1986</v>
      </c>
      <c r="B40" s="177" t="s">
        <v>1985</v>
      </c>
      <c r="C40" s="177">
        <v>0</v>
      </c>
      <c r="E40" s="177">
        <f t="shared" si="0"/>
        <v>0</v>
      </c>
    </row>
    <row r="41" spans="1:5" x14ac:dyDescent="0.25">
      <c r="A41" s="177" t="s">
        <v>1984</v>
      </c>
      <c r="B41" s="177" t="s">
        <v>1983</v>
      </c>
      <c r="C41" s="177">
        <v>12430</v>
      </c>
      <c r="E41" s="177">
        <f t="shared" si="0"/>
        <v>12430</v>
      </c>
    </row>
    <row r="42" spans="1:5" x14ac:dyDescent="0.25">
      <c r="A42" s="177" t="s">
        <v>1982</v>
      </c>
      <c r="B42" s="177" t="s">
        <v>1981</v>
      </c>
      <c r="C42" s="177">
        <v>0</v>
      </c>
      <c r="E42" s="177">
        <f t="shared" si="0"/>
        <v>0</v>
      </c>
    </row>
    <row r="43" spans="1:5" x14ac:dyDescent="0.25">
      <c r="A43" s="177" t="s">
        <v>1980</v>
      </c>
      <c r="B43" s="177" t="s">
        <v>2067</v>
      </c>
      <c r="C43" s="177">
        <v>0</v>
      </c>
      <c r="E43" s="177">
        <f t="shared" si="0"/>
        <v>0</v>
      </c>
    </row>
    <row r="44" spans="1:5" x14ac:dyDescent="0.25">
      <c r="A44" s="177" t="s">
        <v>1979</v>
      </c>
      <c r="B44" s="177" t="s">
        <v>2068</v>
      </c>
      <c r="C44" s="177">
        <v>0</v>
      </c>
      <c r="E44" s="177">
        <f t="shared" si="0"/>
        <v>0</v>
      </c>
    </row>
    <row r="45" spans="1:5" x14ac:dyDescent="0.25">
      <c r="A45" s="177" t="s">
        <v>1978</v>
      </c>
      <c r="B45" s="177" t="s">
        <v>2069</v>
      </c>
      <c r="C45" s="177">
        <v>0</v>
      </c>
      <c r="E45" s="177">
        <f t="shared" si="0"/>
        <v>0</v>
      </c>
    </row>
    <row r="46" spans="1:5" x14ac:dyDescent="0.25">
      <c r="A46" s="177" t="s">
        <v>1977</v>
      </c>
      <c r="B46" s="177" t="s">
        <v>2070</v>
      </c>
      <c r="C46" s="177">
        <v>0</v>
      </c>
      <c r="E46" s="177">
        <f t="shared" si="0"/>
        <v>0</v>
      </c>
    </row>
    <row r="47" spans="1:5" x14ac:dyDescent="0.25">
      <c r="A47" s="177" t="s">
        <v>1976</v>
      </c>
      <c r="B47" s="177" t="s">
        <v>2071</v>
      </c>
      <c r="C47" s="177">
        <v>0</v>
      </c>
      <c r="E47" s="177">
        <f t="shared" si="0"/>
        <v>0</v>
      </c>
    </row>
    <row r="48" spans="1:5" x14ac:dyDescent="0.25">
      <c r="A48" s="177" t="s">
        <v>1975</v>
      </c>
      <c r="B48" s="177" t="s">
        <v>2072</v>
      </c>
      <c r="C48" s="177">
        <v>15539.45952737</v>
      </c>
      <c r="E48" s="177">
        <f t="shared" si="0"/>
        <v>15539.45952737</v>
      </c>
    </row>
    <row r="49" spans="1:5" x14ac:dyDescent="0.25">
      <c r="A49" s="177" t="s">
        <v>1974</v>
      </c>
      <c r="B49" s="177" t="s">
        <v>2073</v>
      </c>
      <c r="C49" s="177">
        <v>0</v>
      </c>
      <c r="E49" s="177">
        <f t="shared" si="0"/>
        <v>0</v>
      </c>
    </row>
    <row r="50" spans="1:5" x14ac:dyDescent="0.25">
      <c r="A50" s="177" t="s">
        <v>1973</v>
      </c>
      <c r="B50" s="177" t="s">
        <v>2074</v>
      </c>
      <c r="C50" s="177">
        <v>0</v>
      </c>
      <c r="E50" s="177">
        <f t="shared" si="0"/>
        <v>0</v>
      </c>
    </row>
    <row r="51" spans="1:5" x14ac:dyDescent="0.25">
      <c r="A51" s="177" t="s">
        <v>1972</v>
      </c>
      <c r="B51" s="177" t="s">
        <v>2075</v>
      </c>
      <c r="C51" s="177">
        <v>0</v>
      </c>
      <c r="E51" s="177">
        <f t="shared" si="0"/>
        <v>0</v>
      </c>
    </row>
    <row r="52" spans="1:5" x14ac:dyDescent="0.25">
      <c r="A52" s="177" t="s">
        <v>1971</v>
      </c>
      <c r="B52" s="177" t="s">
        <v>2076</v>
      </c>
      <c r="C52" s="177">
        <v>0</v>
      </c>
      <c r="E52" s="177">
        <f t="shared" si="0"/>
        <v>0</v>
      </c>
    </row>
    <row r="53" spans="1:5" x14ac:dyDescent="0.25">
      <c r="A53" s="177" t="s">
        <v>1970</v>
      </c>
      <c r="B53" s="177" t="s">
        <v>2077</v>
      </c>
      <c r="C53" s="177">
        <v>0</v>
      </c>
      <c r="E53" s="177">
        <f t="shared" si="0"/>
        <v>0</v>
      </c>
    </row>
    <row r="54" spans="1:5" x14ac:dyDescent="0.25">
      <c r="A54" s="177" t="s">
        <v>1969</v>
      </c>
      <c r="B54" s="177" t="s">
        <v>2078</v>
      </c>
      <c r="C54" s="177">
        <v>0</v>
      </c>
      <c r="E54" s="177">
        <f t="shared" si="0"/>
        <v>0</v>
      </c>
    </row>
    <row r="55" spans="1:5" x14ac:dyDescent="0.25">
      <c r="A55" s="177" t="s">
        <v>1968</v>
      </c>
      <c r="B55" s="177" t="s">
        <v>2079</v>
      </c>
      <c r="C55" s="177">
        <v>0</v>
      </c>
      <c r="E55" s="177">
        <f t="shared" si="0"/>
        <v>0</v>
      </c>
    </row>
    <row r="56" spans="1:5" x14ac:dyDescent="0.25">
      <c r="A56" s="177" t="s">
        <v>1967</v>
      </c>
      <c r="B56" s="177" t="s">
        <v>2080</v>
      </c>
      <c r="C56" s="177">
        <v>0</v>
      </c>
      <c r="E56" s="177">
        <f t="shared" si="0"/>
        <v>0</v>
      </c>
    </row>
    <row r="57" spans="1:5" x14ac:dyDescent="0.25">
      <c r="A57" s="177" t="s">
        <v>1966</v>
      </c>
      <c r="B57" s="177" t="s">
        <v>2081</v>
      </c>
      <c r="C57" s="177">
        <v>0</v>
      </c>
      <c r="E57" s="177">
        <f t="shared" si="0"/>
        <v>0</v>
      </c>
    </row>
    <row r="58" spans="1:5" x14ac:dyDescent="0.25">
      <c r="A58" s="177" t="s">
        <v>1965</v>
      </c>
      <c r="B58" s="177" t="s">
        <v>2082</v>
      </c>
      <c r="C58" s="177">
        <v>0</v>
      </c>
      <c r="E58" s="177">
        <f t="shared" si="0"/>
        <v>0</v>
      </c>
    </row>
    <row r="59" spans="1:5" x14ac:dyDescent="0.25">
      <c r="A59" s="177" t="s">
        <v>1964</v>
      </c>
      <c r="B59" s="177" t="s">
        <v>2083</v>
      </c>
      <c r="C59" s="177">
        <v>0</v>
      </c>
      <c r="E59" s="177">
        <f t="shared" si="0"/>
        <v>0</v>
      </c>
    </row>
    <row r="60" spans="1:5" x14ac:dyDescent="0.25">
      <c r="A60" s="177" t="s">
        <v>1963</v>
      </c>
      <c r="B60" s="177" t="s">
        <v>2084</v>
      </c>
      <c r="C60" s="177">
        <v>0</v>
      </c>
      <c r="E60" s="177">
        <f t="shared" si="0"/>
        <v>0</v>
      </c>
    </row>
    <row r="61" spans="1:5" x14ac:dyDescent="0.25">
      <c r="A61" s="177" t="s">
        <v>1962</v>
      </c>
      <c r="B61" s="177" t="s">
        <v>2085</v>
      </c>
      <c r="C61" s="177">
        <v>0</v>
      </c>
      <c r="E61" s="177">
        <f t="shared" si="0"/>
        <v>0</v>
      </c>
    </row>
    <row r="62" spans="1:5" x14ac:dyDescent="0.25">
      <c r="A62" s="177" t="s">
        <v>1961</v>
      </c>
      <c r="B62" s="177" t="s">
        <v>2086</v>
      </c>
      <c r="C62" s="177">
        <v>0</v>
      </c>
      <c r="E62" s="177">
        <f t="shared" si="0"/>
        <v>0</v>
      </c>
    </row>
    <row r="63" spans="1:5" x14ac:dyDescent="0.25">
      <c r="A63" s="177" t="s">
        <v>1960</v>
      </c>
      <c r="B63" s="177" t="s">
        <v>2087</v>
      </c>
      <c r="C63" s="177">
        <v>0</v>
      </c>
      <c r="E63" s="177">
        <f t="shared" si="0"/>
        <v>0</v>
      </c>
    </row>
    <row r="64" spans="1:5" x14ac:dyDescent="0.25">
      <c r="A64" s="177" t="s">
        <v>1959</v>
      </c>
      <c r="B64" s="177" t="s">
        <v>2088</v>
      </c>
      <c r="C64" s="177">
        <v>0</v>
      </c>
      <c r="E64" s="177">
        <f t="shared" si="0"/>
        <v>0</v>
      </c>
    </row>
    <row r="65" spans="1:5" x14ac:dyDescent="0.25">
      <c r="A65" s="177" t="s">
        <v>1958</v>
      </c>
      <c r="B65" s="177" t="s">
        <v>2089</v>
      </c>
      <c r="C65" s="177">
        <v>15539.45952737</v>
      </c>
      <c r="E65" s="177">
        <f t="shared" si="0"/>
        <v>15539.45952737</v>
      </c>
    </row>
    <row r="66" spans="1:5" x14ac:dyDescent="0.25">
      <c r="A66" s="177" t="s">
        <v>1957</v>
      </c>
      <c r="B66" s="177" t="s">
        <v>2090</v>
      </c>
      <c r="C66" s="177">
        <v>0</v>
      </c>
      <c r="E66" s="177">
        <f t="shared" ref="E66:E129" si="1">IF(ISBLANK(C66), D66, C66)</f>
        <v>0</v>
      </c>
    </row>
    <row r="67" spans="1:5" x14ac:dyDescent="0.25">
      <c r="A67" s="177" t="s">
        <v>1956</v>
      </c>
      <c r="B67" s="177" t="s">
        <v>2091</v>
      </c>
      <c r="C67" s="177">
        <v>0</v>
      </c>
      <c r="E67" s="177">
        <f t="shared" si="1"/>
        <v>0</v>
      </c>
    </row>
    <row r="68" spans="1:5" x14ac:dyDescent="0.25">
      <c r="A68" s="177" t="s">
        <v>1955</v>
      </c>
      <c r="B68" s="177" t="s">
        <v>2092</v>
      </c>
      <c r="C68" s="177">
        <v>0</v>
      </c>
      <c r="E68" s="177">
        <f t="shared" si="1"/>
        <v>0</v>
      </c>
    </row>
    <row r="69" spans="1:5" x14ac:dyDescent="0.25">
      <c r="A69" s="177" t="s">
        <v>1954</v>
      </c>
      <c r="B69" s="177" t="s">
        <v>2093</v>
      </c>
      <c r="C69" s="177">
        <v>0</v>
      </c>
      <c r="E69" s="177">
        <f t="shared" si="1"/>
        <v>0</v>
      </c>
    </row>
    <row r="70" spans="1:5" x14ac:dyDescent="0.25">
      <c r="A70" s="177" t="s">
        <v>1953</v>
      </c>
      <c r="B70" s="177" t="s">
        <v>2094</v>
      </c>
      <c r="C70" s="177">
        <v>0</v>
      </c>
      <c r="E70" s="177">
        <f t="shared" si="1"/>
        <v>0</v>
      </c>
    </row>
    <row r="71" spans="1:5" x14ac:dyDescent="0.25">
      <c r="A71" s="177" t="s">
        <v>1952</v>
      </c>
      <c r="B71" s="177" t="s">
        <v>2095</v>
      </c>
      <c r="C71" s="177">
        <v>0</v>
      </c>
      <c r="E71" s="177">
        <f t="shared" si="1"/>
        <v>0</v>
      </c>
    </row>
    <row r="72" spans="1:5" x14ac:dyDescent="0.25">
      <c r="A72" s="177" t="s">
        <v>1951</v>
      </c>
      <c r="B72" s="177" t="s">
        <v>2096</v>
      </c>
      <c r="C72" s="177">
        <v>0</v>
      </c>
      <c r="E72" s="177">
        <f t="shared" si="1"/>
        <v>0</v>
      </c>
    </row>
    <row r="73" spans="1:5" x14ac:dyDescent="0.25">
      <c r="A73" s="177" t="s">
        <v>1950</v>
      </c>
      <c r="B73" s="177" t="s">
        <v>2097</v>
      </c>
      <c r="C73" s="177">
        <v>0</v>
      </c>
      <c r="E73" s="177">
        <f t="shared" si="1"/>
        <v>0</v>
      </c>
    </row>
    <row r="74" spans="1:5" x14ac:dyDescent="0.25">
      <c r="A74" s="177" t="s">
        <v>1949</v>
      </c>
      <c r="B74" s="177" t="s">
        <v>2098</v>
      </c>
      <c r="C74" s="177">
        <v>0</v>
      </c>
      <c r="E74" s="177">
        <f t="shared" si="1"/>
        <v>0</v>
      </c>
    </row>
    <row r="75" spans="1:5" x14ac:dyDescent="0.25">
      <c r="A75" s="177" t="s">
        <v>1948</v>
      </c>
      <c r="B75" s="177" t="s">
        <v>2099</v>
      </c>
      <c r="C75" s="177">
        <v>0</v>
      </c>
      <c r="E75" s="177">
        <f t="shared" si="1"/>
        <v>0</v>
      </c>
    </row>
    <row r="76" spans="1:5" x14ac:dyDescent="0.25">
      <c r="A76" s="177" t="s">
        <v>1947</v>
      </c>
      <c r="B76" s="177" t="s">
        <v>2100</v>
      </c>
      <c r="C76" s="177">
        <v>0</v>
      </c>
      <c r="E76" s="177">
        <f t="shared" si="1"/>
        <v>0</v>
      </c>
    </row>
    <row r="77" spans="1:5" x14ac:dyDescent="0.25">
      <c r="A77" s="177" t="s">
        <v>1946</v>
      </c>
      <c r="B77" s="177" t="s">
        <v>2101</v>
      </c>
      <c r="C77" s="177">
        <v>12430</v>
      </c>
      <c r="E77" s="177">
        <f t="shared" si="1"/>
        <v>12430</v>
      </c>
    </row>
    <row r="78" spans="1:5" x14ac:dyDescent="0.25">
      <c r="A78" s="177" t="s">
        <v>1945</v>
      </c>
      <c r="B78" s="177" t="s">
        <v>2102</v>
      </c>
      <c r="C78" s="177">
        <v>0</v>
      </c>
      <c r="E78" s="177">
        <f t="shared" si="1"/>
        <v>0</v>
      </c>
    </row>
    <row r="79" spans="1:5" x14ac:dyDescent="0.25">
      <c r="A79" s="177" t="s">
        <v>1944</v>
      </c>
      <c r="B79" s="177" t="s">
        <v>2103</v>
      </c>
      <c r="C79" s="177">
        <v>0</v>
      </c>
      <c r="E79" s="177">
        <f t="shared" si="1"/>
        <v>0</v>
      </c>
    </row>
    <row r="80" spans="1:5" x14ac:dyDescent="0.25">
      <c r="A80" s="177" t="s">
        <v>1943</v>
      </c>
      <c r="B80" s="177" t="s">
        <v>2104</v>
      </c>
      <c r="C80" s="177">
        <v>0</v>
      </c>
      <c r="E80" s="177">
        <f t="shared" si="1"/>
        <v>0</v>
      </c>
    </row>
    <row r="81" spans="1:5" x14ac:dyDescent="0.25">
      <c r="A81" s="177" t="s">
        <v>1942</v>
      </c>
      <c r="B81" s="177" t="s">
        <v>2105</v>
      </c>
      <c r="C81" s="177">
        <v>0</v>
      </c>
      <c r="E81" s="177">
        <f t="shared" si="1"/>
        <v>0</v>
      </c>
    </row>
    <row r="82" spans="1:5" x14ac:dyDescent="0.25">
      <c r="A82" s="177" t="s">
        <v>1941</v>
      </c>
      <c r="B82" s="177" t="s">
        <v>2106</v>
      </c>
      <c r="C82" s="177">
        <v>0</v>
      </c>
      <c r="E82" s="177">
        <f t="shared" si="1"/>
        <v>0</v>
      </c>
    </row>
    <row r="83" spans="1:5" x14ac:dyDescent="0.25">
      <c r="A83" s="177" t="s">
        <v>1940</v>
      </c>
      <c r="B83" s="177" t="s">
        <v>2107</v>
      </c>
      <c r="C83" s="177">
        <v>0</v>
      </c>
      <c r="E83" s="177">
        <f t="shared" si="1"/>
        <v>0</v>
      </c>
    </row>
    <row r="84" spans="1:5" x14ac:dyDescent="0.25">
      <c r="A84" s="177" t="s">
        <v>1939</v>
      </c>
      <c r="B84" s="177" t="s">
        <v>2108</v>
      </c>
      <c r="C84" s="177">
        <v>0</v>
      </c>
      <c r="E84" s="177">
        <f t="shared" si="1"/>
        <v>0</v>
      </c>
    </row>
    <row r="85" spans="1:5" x14ac:dyDescent="0.25">
      <c r="A85" s="177" t="s">
        <v>1938</v>
      </c>
      <c r="B85" s="177" t="s">
        <v>2109</v>
      </c>
      <c r="C85" s="177">
        <v>0</v>
      </c>
      <c r="E85" s="177">
        <f t="shared" si="1"/>
        <v>0</v>
      </c>
    </row>
    <row r="86" spans="1:5" x14ac:dyDescent="0.25">
      <c r="A86" s="177" t="s">
        <v>1937</v>
      </c>
      <c r="B86" s="177" t="s">
        <v>2110</v>
      </c>
      <c r="C86" s="177">
        <v>0</v>
      </c>
      <c r="E86" s="177">
        <f t="shared" si="1"/>
        <v>0</v>
      </c>
    </row>
    <row r="87" spans="1:5" x14ac:dyDescent="0.25">
      <c r="A87" s="177" t="s">
        <v>1936</v>
      </c>
      <c r="B87" s="177" t="s">
        <v>2111</v>
      </c>
      <c r="C87" s="177">
        <v>0</v>
      </c>
      <c r="E87" s="177">
        <f t="shared" si="1"/>
        <v>0</v>
      </c>
    </row>
    <row r="88" spans="1:5" x14ac:dyDescent="0.25">
      <c r="A88" s="177" t="s">
        <v>1935</v>
      </c>
      <c r="B88" s="177" t="s">
        <v>2112</v>
      </c>
      <c r="C88" s="177">
        <v>0</v>
      </c>
      <c r="E88" s="177">
        <f t="shared" si="1"/>
        <v>0</v>
      </c>
    </row>
    <row r="89" spans="1:5" x14ac:dyDescent="0.25">
      <c r="A89" s="177" t="s">
        <v>1934</v>
      </c>
      <c r="B89" s="177" t="s">
        <v>2113</v>
      </c>
      <c r="C89" s="177">
        <v>0</v>
      </c>
      <c r="E89" s="177">
        <f t="shared" si="1"/>
        <v>0</v>
      </c>
    </row>
    <row r="90" spans="1:5" x14ac:dyDescent="0.25">
      <c r="A90" s="177" t="s">
        <v>1933</v>
      </c>
      <c r="B90" s="177" t="s">
        <v>2114</v>
      </c>
      <c r="C90" s="177">
        <v>0</v>
      </c>
      <c r="E90" s="177">
        <f t="shared" si="1"/>
        <v>0</v>
      </c>
    </row>
    <row r="91" spans="1:5" x14ac:dyDescent="0.25">
      <c r="A91" s="177" t="s">
        <v>1932</v>
      </c>
      <c r="B91" s="177" t="s">
        <v>2115</v>
      </c>
      <c r="C91" s="177">
        <v>0</v>
      </c>
      <c r="E91" s="177">
        <f t="shared" si="1"/>
        <v>0</v>
      </c>
    </row>
    <row r="92" spans="1:5" x14ac:dyDescent="0.25">
      <c r="A92" s="177" t="s">
        <v>1931</v>
      </c>
      <c r="B92" s="177" t="s">
        <v>2116</v>
      </c>
      <c r="C92" s="177">
        <v>0</v>
      </c>
      <c r="E92" s="177">
        <f t="shared" si="1"/>
        <v>0</v>
      </c>
    </row>
    <row r="93" spans="1:5" x14ac:dyDescent="0.25">
      <c r="A93" s="177" t="s">
        <v>1930</v>
      </c>
      <c r="B93" s="177" t="s">
        <v>2117</v>
      </c>
      <c r="C93" s="177">
        <v>0</v>
      </c>
      <c r="E93" s="177">
        <f t="shared" si="1"/>
        <v>0</v>
      </c>
    </row>
    <row r="94" spans="1:5" x14ac:dyDescent="0.25">
      <c r="A94" s="177" t="s">
        <v>1929</v>
      </c>
      <c r="B94" s="177" t="s">
        <v>2118</v>
      </c>
      <c r="C94" s="177">
        <v>0</v>
      </c>
      <c r="E94" s="177">
        <f t="shared" si="1"/>
        <v>0</v>
      </c>
    </row>
    <row r="95" spans="1:5" x14ac:dyDescent="0.25">
      <c r="A95" s="177" t="s">
        <v>1928</v>
      </c>
      <c r="B95" s="177" t="s">
        <v>2119</v>
      </c>
      <c r="C95" s="177">
        <v>0</v>
      </c>
      <c r="E95" s="177">
        <f t="shared" si="1"/>
        <v>0</v>
      </c>
    </row>
    <row r="96" spans="1:5" x14ac:dyDescent="0.25">
      <c r="A96" s="177" t="s">
        <v>1927</v>
      </c>
      <c r="B96" s="177" t="s">
        <v>2120</v>
      </c>
      <c r="C96" s="177">
        <v>0</v>
      </c>
      <c r="E96" s="177">
        <f t="shared" si="1"/>
        <v>0</v>
      </c>
    </row>
    <row r="97" spans="1:5" x14ac:dyDescent="0.25">
      <c r="A97" s="177" t="s">
        <v>1926</v>
      </c>
      <c r="B97" s="177" t="s">
        <v>2121</v>
      </c>
      <c r="C97" s="177">
        <v>0</v>
      </c>
      <c r="E97" s="177">
        <f t="shared" si="1"/>
        <v>0</v>
      </c>
    </row>
    <row r="98" spans="1:5" x14ac:dyDescent="0.25">
      <c r="A98" s="177" t="s">
        <v>1925</v>
      </c>
      <c r="B98" s="177" t="s">
        <v>2122</v>
      </c>
      <c r="C98" s="177">
        <v>0</v>
      </c>
      <c r="E98" s="177">
        <f t="shared" si="1"/>
        <v>0</v>
      </c>
    </row>
    <row r="99" spans="1:5" x14ac:dyDescent="0.25">
      <c r="A99" s="177" t="s">
        <v>1924</v>
      </c>
      <c r="B99" s="177" t="s">
        <v>2123</v>
      </c>
      <c r="C99" s="177">
        <v>12430</v>
      </c>
      <c r="E99" s="177">
        <f t="shared" si="1"/>
        <v>12430</v>
      </c>
    </row>
    <row r="100" spans="1:5" x14ac:dyDescent="0.25">
      <c r="A100" s="177" t="s">
        <v>1923</v>
      </c>
      <c r="B100" s="177" t="s">
        <v>2124</v>
      </c>
      <c r="C100" s="177">
        <v>0</v>
      </c>
      <c r="E100" s="177">
        <f t="shared" si="1"/>
        <v>0</v>
      </c>
    </row>
    <row r="101" spans="1:5" x14ac:dyDescent="0.25">
      <c r="A101" s="177" t="s">
        <v>1922</v>
      </c>
      <c r="B101" s="177" t="s">
        <v>2125</v>
      </c>
      <c r="C101" s="177">
        <v>0</v>
      </c>
      <c r="E101" s="177">
        <f t="shared" si="1"/>
        <v>0</v>
      </c>
    </row>
    <row r="102" spans="1:5" x14ac:dyDescent="0.25">
      <c r="A102" s="177" t="s">
        <v>1921</v>
      </c>
      <c r="B102" s="177" t="s">
        <v>2126</v>
      </c>
      <c r="C102" s="177">
        <v>0</v>
      </c>
      <c r="E102" s="177">
        <f t="shared" si="1"/>
        <v>0</v>
      </c>
    </row>
    <row r="103" spans="1:5" x14ac:dyDescent="0.25">
      <c r="A103" s="177" t="s">
        <v>1920</v>
      </c>
      <c r="B103" s="177" t="s">
        <v>2127</v>
      </c>
      <c r="C103" s="177">
        <v>0</v>
      </c>
      <c r="E103" s="177">
        <f t="shared" si="1"/>
        <v>0</v>
      </c>
    </row>
    <row r="104" spans="1:5" x14ac:dyDescent="0.25">
      <c r="A104" s="177" t="s">
        <v>1919</v>
      </c>
      <c r="B104" s="177" t="s">
        <v>2128</v>
      </c>
      <c r="C104" s="177">
        <v>0</v>
      </c>
      <c r="E104" s="177">
        <f t="shared" si="1"/>
        <v>0</v>
      </c>
    </row>
    <row r="105" spans="1:5" x14ac:dyDescent="0.25">
      <c r="A105" s="177" t="s">
        <v>1918</v>
      </c>
      <c r="B105" s="177" t="s">
        <v>2129</v>
      </c>
      <c r="C105" s="177">
        <v>0</v>
      </c>
      <c r="E105" s="177">
        <f t="shared" si="1"/>
        <v>0</v>
      </c>
    </row>
    <row r="106" spans="1:5" x14ac:dyDescent="0.25">
      <c r="A106" s="177" t="s">
        <v>1917</v>
      </c>
      <c r="B106" s="177" t="s">
        <v>2130</v>
      </c>
      <c r="C106" s="177">
        <v>0</v>
      </c>
      <c r="E106" s="177">
        <f t="shared" si="1"/>
        <v>0</v>
      </c>
    </row>
    <row r="107" spans="1:5" x14ac:dyDescent="0.25">
      <c r="A107" s="177" t="s">
        <v>1916</v>
      </c>
      <c r="B107" s="177" t="s">
        <v>2131</v>
      </c>
      <c r="C107" s="177">
        <v>0</v>
      </c>
      <c r="E107" s="177">
        <f t="shared" si="1"/>
        <v>0</v>
      </c>
    </row>
    <row r="108" spans="1:5" x14ac:dyDescent="0.25">
      <c r="A108" s="177" t="s">
        <v>1915</v>
      </c>
      <c r="B108" s="177" t="s">
        <v>2132</v>
      </c>
      <c r="C108" s="177">
        <v>0</v>
      </c>
      <c r="E108" s="177">
        <f t="shared" si="1"/>
        <v>0</v>
      </c>
    </row>
    <row r="109" spans="1:5" x14ac:dyDescent="0.25">
      <c r="A109" s="177" t="s">
        <v>1914</v>
      </c>
      <c r="B109" s="177" t="s">
        <v>2133</v>
      </c>
      <c r="C109" s="177">
        <v>0</v>
      </c>
      <c r="E109" s="177">
        <f t="shared" si="1"/>
        <v>0</v>
      </c>
    </row>
    <row r="110" spans="1:5" x14ac:dyDescent="0.25">
      <c r="A110" s="177" t="s">
        <v>1913</v>
      </c>
      <c r="B110" s="177" t="s">
        <v>2134</v>
      </c>
      <c r="C110" s="177">
        <v>0</v>
      </c>
      <c r="E110" s="177">
        <f t="shared" si="1"/>
        <v>0</v>
      </c>
    </row>
    <row r="111" spans="1:5" x14ac:dyDescent="0.25">
      <c r="A111" s="177" t="s">
        <v>1912</v>
      </c>
      <c r="B111" s="177" t="s">
        <v>1908</v>
      </c>
      <c r="C111" s="177">
        <v>12430</v>
      </c>
      <c r="E111" s="177">
        <f t="shared" si="1"/>
        <v>12430</v>
      </c>
    </row>
    <row r="112" spans="1:5" x14ac:dyDescent="0.25">
      <c r="A112" s="177" t="s">
        <v>1911</v>
      </c>
      <c r="B112" s="177" t="s">
        <v>1906</v>
      </c>
      <c r="C112" s="177">
        <v>0</v>
      </c>
      <c r="E112" s="177">
        <f t="shared" si="1"/>
        <v>0</v>
      </c>
    </row>
    <row r="113" spans="1:5" x14ac:dyDescent="0.25">
      <c r="A113" s="177" t="s">
        <v>1910</v>
      </c>
      <c r="B113" s="177" t="s">
        <v>1904</v>
      </c>
      <c r="C113" s="177">
        <v>0</v>
      </c>
      <c r="E113" s="177">
        <f t="shared" si="1"/>
        <v>0</v>
      </c>
    </row>
    <row r="114" spans="1:5" x14ac:dyDescent="0.25">
      <c r="A114" s="177" t="s">
        <v>1909</v>
      </c>
      <c r="B114" s="177" t="s">
        <v>1908</v>
      </c>
      <c r="C114" s="177">
        <v>12430</v>
      </c>
      <c r="E114" s="177">
        <f t="shared" si="1"/>
        <v>12430</v>
      </c>
    </row>
    <row r="115" spans="1:5" x14ac:dyDescent="0.25">
      <c r="A115" s="177" t="s">
        <v>1907</v>
      </c>
      <c r="B115" s="177" t="s">
        <v>1906</v>
      </c>
      <c r="C115" s="177">
        <v>0</v>
      </c>
      <c r="E115" s="177">
        <f t="shared" si="1"/>
        <v>0</v>
      </c>
    </row>
    <row r="116" spans="1:5" x14ac:dyDescent="0.25">
      <c r="A116" s="177" t="s">
        <v>1905</v>
      </c>
      <c r="B116" s="177" t="s">
        <v>1904</v>
      </c>
      <c r="C116" s="177">
        <v>0</v>
      </c>
      <c r="E116" s="177">
        <f t="shared" si="1"/>
        <v>0</v>
      </c>
    </row>
    <row r="117" spans="1:5" x14ac:dyDescent="0.25">
      <c r="A117" s="177" t="s">
        <v>234</v>
      </c>
      <c r="B117" s="177" t="s">
        <v>1903</v>
      </c>
      <c r="C117" s="177">
        <v>0</v>
      </c>
      <c r="E117" s="177">
        <f t="shared" si="1"/>
        <v>0</v>
      </c>
    </row>
    <row r="118" spans="1:5" x14ac:dyDescent="0.25">
      <c r="A118" s="177" t="s">
        <v>9</v>
      </c>
      <c r="B118" s="177" t="s">
        <v>1902</v>
      </c>
      <c r="C118" s="177">
        <v>0</v>
      </c>
      <c r="E118" s="177">
        <f t="shared" si="1"/>
        <v>0</v>
      </c>
    </row>
    <row r="119" spans="1:5" x14ac:dyDescent="0.25">
      <c r="A119" s="177" t="s">
        <v>236</v>
      </c>
      <c r="B119" s="177" t="s">
        <v>1901</v>
      </c>
      <c r="C119" s="177">
        <v>0</v>
      </c>
      <c r="E119" s="177">
        <f t="shared" si="1"/>
        <v>0</v>
      </c>
    </row>
    <row r="120" spans="1:5" x14ac:dyDescent="0.25">
      <c r="A120" s="177" t="s">
        <v>238</v>
      </c>
      <c r="B120" s="177" t="s">
        <v>1900</v>
      </c>
      <c r="C120" s="177">
        <v>0</v>
      </c>
      <c r="E120" s="177">
        <f t="shared" si="1"/>
        <v>0</v>
      </c>
    </row>
    <row r="121" spans="1:5" x14ac:dyDescent="0.25">
      <c r="A121" s="177" t="s">
        <v>240</v>
      </c>
      <c r="B121" s="177" t="s">
        <v>1899</v>
      </c>
      <c r="C121" s="177">
        <v>0</v>
      </c>
      <c r="E121" s="177">
        <f t="shared" si="1"/>
        <v>0</v>
      </c>
    </row>
    <row r="122" spans="1:5" x14ac:dyDescent="0.25">
      <c r="A122" s="177" t="s">
        <v>262</v>
      </c>
      <c r="B122" s="177" t="s">
        <v>1898</v>
      </c>
      <c r="C122" s="177">
        <v>0</v>
      </c>
      <c r="E122" s="177">
        <f t="shared" si="1"/>
        <v>0</v>
      </c>
    </row>
    <row r="123" spans="1:5" x14ac:dyDescent="0.25">
      <c r="A123" s="177" t="s">
        <v>264</v>
      </c>
      <c r="B123" s="177" t="s">
        <v>1897</v>
      </c>
      <c r="C123" s="177">
        <v>0</v>
      </c>
      <c r="E123" s="177">
        <f t="shared" si="1"/>
        <v>0</v>
      </c>
    </row>
    <row r="124" spans="1:5" x14ac:dyDescent="0.25">
      <c r="A124" s="177" t="s">
        <v>266</v>
      </c>
      <c r="B124" s="177" t="s">
        <v>1896</v>
      </c>
      <c r="C124" s="177">
        <v>0</v>
      </c>
      <c r="E124" s="177">
        <f t="shared" si="1"/>
        <v>0</v>
      </c>
    </row>
    <row r="125" spans="1:5" x14ac:dyDescent="0.25">
      <c r="A125" s="177" t="s">
        <v>268</v>
      </c>
      <c r="B125" s="177" t="s">
        <v>1895</v>
      </c>
      <c r="C125" s="177">
        <v>0</v>
      </c>
      <c r="E125" s="177">
        <f t="shared" si="1"/>
        <v>0</v>
      </c>
    </row>
    <row r="126" spans="1:5" x14ac:dyDescent="0.25">
      <c r="A126" s="177" t="s">
        <v>270</v>
      </c>
      <c r="B126" s="177" t="s">
        <v>1894</v>
      </c>
      <c r="C126" s="177">
        <v>0</v>
      </c>
      <c r="E126" s="177">
        <f t="shared" si="1"/>
        <v>0</v>
      </c>
    </row>
    <row r="127" spans="1:5" x14ac:dyDescent="0.25">
      <c r="A127" s="177" t="s">
        <v>272</v>
      </c>
      <c r="B127" s="177" t="s">
        <v>1893</v>
      </c>
      <c r="C127" s="177">
        <v>0</v>
      </c>
      <c r="E127" s="177">
        <f t="shared" si="1"/>
        <v>0</v>
      </c>
    </row>
    <row r="128" spans="1:5" x14ac:dyDescent="0.25">
      <c r="A128" s="177" t="s">
        <v>274</v>
      </c>
      <c r="B128" s="177" t="s">
        <v>1892</v>
      </c>
      <c r="C128" s="177">
        <v>0</v>
      </c>
      <c r="E128" s="177">
        <f t="shared" si="1"/>
        <v>0</v>
      </c>
    </row>
    <row r="129" spans="1:5" x14ac:dyDescent="0.25">
      <c r="A129" s="177" t="s">
        <v>276</v>
      </c>
      <c r="B129" s="177" t="s">
        <v>1891</v>
      </c>
      <c r="C129" s="177">
        <v>0</v>
      </c>
      <c r="E129" s="177">
        <f t="shared" si="1"/>
        <v>0</v>
      </c>
    </row>
    <row r="130" spans="1:5" x14ac:dyDescent="0.25">
      <c r="A130" s="177" t="s">
        <v>277</v>
      </c>
      <c r="B130" s="177" t="s">
        <v>1890</v>
      </c>
      <c r="C130" s="177">
        <v>0</v>
      </c>
      <c r="E130" s="177">
        <f t="shared" ref="E130:E193" si="2">IF(ISBLANK(C130), D130, C130)</f>
        <v>0</v>
      </c>
    </row>
    <row r="131" spans="1:5" x14ac:dyDescent="0.25">
      <c r="A131" s="177" t="s">
        <v>279</v>
      </c>
      <c r="B131" s="177" t="s">
        <v>1889</v>
      </c>
      <c r="C131" s="177">
        <v>0</v>
      </c>
      <c r="E131" s="177">
        <f t="shared" si="2"/>
        <v>0</v>
      </c>
    </row>
    <row r="132" spans="1:5" x14ac:dyDescent="0.25">
      <c r="A132" s="177" t="s">
        <v>281</v>
      </c>
      <c r="B132" s="177" t="s">
        <v>1888</v>
      </c>
      <c r="C132" s="177">
        <v>0</v>
      </c>
      <c r="E132" s="177">
        <f t="shared" si="2"/>
        <v>0</v>
      </c>
    </row>
    <row r="133" spans="1:5" x14ac:dyDescent="0.25">
      <c r="A133" s="177" t="s">
        <v>283</v>
      </c>
      <c r="B133" s="177" t="s">
        <v>1887</v>
      </c>
      <c r="C133" s="177">
        <v>0</v>
      </c>
      <c r="E133" s="177">
        <f t="shared" si="2"/>
        <v>0</v>
      </c>
    </row>
    <row r="134" spans="1:5" x14ac:dyDescent="0.25">
      <c r="A134" s="177" t="s">
        <v>285</v>
      </c>
      <c r="B134" s="177" t="s">
        <v>1886</v>
      </c>
      <c r="C134" s="177">
        <v>0</v>
      </c>
      <c r="E134" s="177">
        <f t="shared" si="2"/>
        <v>0</v>
      </c>
    </row>
    <row r="135" spans="1:5" x14ac:dyDescent="0.25">
      <c r="A135" s="177" t="s">
        <v>287</v>
      </c>
      <c r="B135" s="177" t="s">
        <v>1885</v>
      </c>
      <c r="C135" s="177">
        <v>0</v>
      </c>
      <c r="E135" s="177">
        <f t="shared" si="2"/>
        <v>0</v>
      </c>
    </row>
    <row r="136" spans="1:5" x14ac:dyDescent="0.25">
      <c r="A136" s="177" t="s">
        <v>288</v>
      </c>
      <c r="B136" s="177" t="s">
        <v>1884</v>
      </c>
      <c r="C136" s="177">
        <v>0</v>
      </c>
      <c r="E136" s="177">
        <f t="shared" si="2"/>
        <v>0</v>
      </c>
    </row>
    <row r="137" spans="1:5" x14ac:dyDescent="0.25">
      <c r="A137" s="177" t="s">
        <v>299</v>
      </c>
      <c r="B137" s="177" t="s">
        <v>1883</v>
      </c>
      <c r="C137" s="177">
        <v>0</v>
      </c>
      <c r="E137" s="177">
        <f t="shared" si="2"/>
        <v>0</v>
      </c>
    </row>
    <row r="138" spans="1:5" x14ac:dyDescent="0.25">
      <c r="A138" s="177" t="s">
        <v>301</v>
      </c>
      <c r="B138" s="177" t="s">
        <v>1882</v>
      </c>
      <c r="C138" s="177">
        <v>200</v>
      </c>
      <c r="E138" s="177">
        <f t="shared" si="2"/>
        <v>200</v>
      </c>
    </row>
    <row r="139" spans="1:5" x14ac:dyDescent="0.25">
      <c r="A139" s="177" t="s">
        <v>303</v>
      </c>
      <c r="B139" s="177" t="s">
        <v>1881</v>
      </c>
      <c r="C139" s="177">
        <v>0</v>
      </c>
      <c r="E139" s="177">
        <f t="shared" si="2"/>
        <v>0</v>
      </c>
    </row>
    <row r="140" spans="1:5" x14ac:dyDescent="0.25">
      <c r="A140" s="177" t="s">
        <v>313</v>
      </c>
      <c r="B140" s="177" t="s">
        <v>2135</v>
      </c>
      <c r="D140" s="177" t="s">
        <v>2136</v>
      </c>
      <c r="E140" s="177" t="str">
        <f t="shared" si="2"/>
        <v>https://coveredbondlabel.com/issuer/206/</v>
      </c>
    </row>
    <row r="141" spans="1:5" x14ac:dyDescent="0.25">
      <c r="A141" s="177" t="s">
        <v>11</v>
      </c>
      <c r="B141" s="177" t="s">
        <v>1880</v>
      </c>
      <c r="C141" s="177">
        <v>13080</v>
      </c>
      <c r="E141" s="177">
        <f t="shared" si="2"/>
        <v>13080</v>
      </c>
    </row>
    <row r="142" spans="1:5" x14ac:dyDescent="0.25">
      <c r="A142" s="177" t="s">
        <v>316</v>
      </c>
      <c r="B142" s="177" t="s">
        <v>1879</v>
      </c>
      <c r="D142" s="177" t="s">
        <v>810</v>
      </c>
      <c r="E142" s="177" t="str">
        <f t="shared" si="2"/>
        <v>ND2</v>
      </c>
    </row>
    <row r="143" spans="1:5" x14ac:dyDescent="0.25">
      <c r="A143" s="177" t="s">
        <v>318</v>
      </c>
      <c r="B143" s="177" t="s">
        <v>1878</v>
      </c>
      <c r="D143" s="177" t="s">
        <v>2151</v>
      </c>
      <c r="E143" s="177" t="str">
        <f t="shared" si="2"/>
        <v>both</v>
      </c>
    </row>
    <row r="144" spans="1:5" x14ac:dyDescent="0.25">
      <c r="A144" s="177" t="s">
        <v>320</v>
      </c>
      <c r="B144" s="177" t="s">
        <v>1877</v>
      </c>
      <c r="C144" s="177">
        <v>704.23008272419997</v>
      </c>
      <c r="E144" s="177">
        <f t="shared" si="2"/>
        <v>704.23008272419997</v>
      </c>
    </row>
    <row r="145" spans="1:5" x14ac:dyDescent="0.25">
      <c r="A145" s="177" t="s">
        <v>1181</v>
      </c>
      <c r="B145" s="177" t="s">
        <v>1876</v>
      </c>
      <c r="D145" s="177" t="s">
        <v>1875</v>
      </c>
      <c r="E145" s="177" t="str">
        <f t="shared" si="2"/>
        <v>N</v>
      </c>
    </row>
    <row r="146" spans="1:5" x14ac:dyDescent="0.25">
      <c r="A146" s="177" t="s">
        <v>1183</v>
      </c>
      <c r="B146" s="177" t="s">
        <v>2137</v>
      </c>
      <c r="D146" s="177" t="s">
        <v>810</v>
      </c>
      <c r="E146" s="177" t="str">
        <f t="shared" si="2"/>
        <v>ND2</v>
      </c>
    </row>
    <row r="147" spans="1:5" x14ac:dyDescent="0.25">
      <c r="A147" s="177" t="s">
        <v>1396</v>
      </c>
      <c r="B147" s="177" t="s">
        <v>2137</v>
      </c>
      <c r="D147" s="177" t="s">
        <v>810</v>
      </c>
      <c r="E147" s="177" t="str">
        <f t="shared" si="2"/>
        <v>ND2</v>
      </c>
    </row>
    <row r="148" spans="1:5" x14ac:dyDescent="0.25">
      <c r="A148" s="177" t="s">
        <v>1397</v>
      </c>
      <c r="B148" s="177" t="s">
        <v>2137</v>
      </c>
      <c r="D148" s="177" t="s">
        <v>810</v>
      </c>
      <c r="E148" s="177" t="str">
        <f t="shared" si="2"/>
        <v>ND2</v>
      </c>
    </row>
    <row r="149" spans="1:5" x14ac:dyDescent="0.25">
      <c r="A149" s="177" t="s">
        <v>435</v>
      </c>
      <c r="B149" s="177" t="s">
        <v>1874</v>
      </c>
      <c r="C149" s="177">
        <v>15339.45952737</v>
      </c>
      <c r="E149" s="177">
        <f t="shared" si="2"/>
        <v>15339.45952737</v>
      </c>
    </row>
    <row r="150" spans="1:5" x14ac:dyDescent="0.25">
      <c r="A150" s="177" t="s">
        <v>437</v>
      </c>
      <c r="B150" s="177" t="s">
        <v>1873</v>
      </c>
      <c r="C150" s="177">
        <v>0</v>
      </c>
      <c r="E150" s="177">
        <f t="shared" si="2"/>
        <v>0</v>
      </c>
    </row>
    <row r="151" spans="1:5" x14ac:dyDescent="0.25">
      <c r="A151" s="177" t="s">
        <v>439</v>
      </c>
      <c r="B151" s="177" t="s">
        <v>1872</v>
      </c>
      <c r="C151" s="177">
        <v>0</v>
      </c>
      <c r="E151" s="177">
        <f t="shared" si="2"/>
        <v>0</v>
      </c>
    </row>
    <row r="152" spans="1:5" x14ac:dyDescent="0.25">
      <c r="A152" s="177" t="s">
        <v>457</v>
      </c>
      <c r="B152" s="177" t="s">
        <v>1871</v>
      </c>
      <c r="C152" s="177">
        <v>10160</v>
      </c>
      <c r="E152" s="177">
        <f t="shared" si="2"/>
        <v>10160</v>
      </c>
    </row>
    <row r="153" spans="1:5" x14ac:dyDescent="0.25">
      <c r="A153" s="177" t="s">
        <v>468</v>
      </c>
      <c r="B153" s="177" t="s">
        <v>1870</v>
      </c>
      <c r="C153" s="177">
        <v>9.1984900555483907E-3</v>
      </c>
      <c r="E153" s="177">
        <f t="shared" si="2"/>
        <v>9.1984900555483907E-3</v>
      </c>
    </row>
    <row r="154" spans="1:5" x14ac:dyDescent="0.25">
      <c r="A154" s="177" t="s">
        <v>479</v>
      </c>
      <c r="B154" s="177" t="s">
        <v>1869</v>
      </c>
      <c r="C154" s="177">
        <v>0</v>
      </c>
      <c r="E154" s="177">
        <f t="shared" si="2"/>
        <v>0</v>
      </c>
    </row>
    <row r="155" spans="1:5" x14ac:dyDescent="0.25">
      <c r="A155" s="177" t="s">
        <v>481</v>
      </c>
      <c r="B155" s="177" t="s">
        <v>1868</v>
      </c>
      <c r="C155" s="177">
        <v>0</v>
      </c>
      <c r="E155" s="177">
        <f t="shared" si="2"/>
        <v>0</v>
      </c>
    </row>
    <row r="156" spans="1:5" x14ac:dyDescent="0.25">
      <c r="A156" s="177" t="s">
        <v>483</v>
      </c>
      <c r="B156" s="177" t="s">
        <v>1867</v>
      </c>
      <c r="C156" s="177">
        <v>0</v>
      </c>
      <c r="E156" s="177">
        <f t="shared" si="2"/>
        <v>0</v>
      </c>
    </row>
    <row r="157" spans="1:5" x14ac:dyDescent="0.25">
      <c r="A157" s="177" t="s">
        <v>485</v>
      </c>
      <c r="B157" s="177" t="s">
        <v>1866</v>
      </c>
      <c r="C157" s="177">
        <v>0</v>
      </c>
      <c r="E157" s="177">
        <f t="shared" si="2"/>
        <v>0</v>
      </c>
    </row>
    <row r="158" spans="1:5" x14ac:dyDescent="0.25">
      <c r="A158" s="177" t="s">
        <v>487</v>
      </c>
      <c r="B158" s="177" t="s">
        <v>1865</v>
      </c>
      <c r="C158" s="177">
        <v>0</v>
      </c>
      <c r="E158" s="177">
        <f t="shared" si="2"/>
        <v>0</v>
      </c>
    </row>
    <row r="159" spans="1:5" x14ac:dyDescent="0.25">
      <c r="A159" s="177" t="s">
        <v>489</v>
      </c>
      <c r="B159" s="177" t="s">
        <v>1864</v>
      </c>
      <c r="C159" s="177">
        <v>1</v>
      </c>
      <c r="E159" s="177">
        <f t="shared" si="2"/>
        <v>1</v>
      </c>
    </row>
    <row r="160" spans="1:5" x14ac:dyDescent="0.25">
      <c r="A160" s="177" t="s">
        <v>490</v>
      </c>
      <c r="B160" s="177" t="s">
        <v>1863</v>
      </c>
      <c r="C160" s="177">
        <v>0</v>
      </c>
      <c r="E160" s="177">
        <f t="shared" si="2"/>
        <v>0</v>
      </c>
    </row>
    <row r="161" spans="1:5" x14ac:dyDescent="0.25">
      <c r="A161" s="177" t="s">
        <v>492</v>
      </c>
      <c r="B161" s="177" t="s">
        <v>1862</v>
      </c>
      <c r="C161" s="177">
        <v>0</v>
      </c>
      <c r="E161" s="177">
        <f t="shared" si="2"/>
        <v>0</v>
      </c>
    </row>
    <row r="162" spans="1:5" x14ac:dyDescent="0.25">
      <c r="A162" s="177" t="s">
        <v>494</v>
      </c>
      <c r="B162" s="177" t="s">
        <v>1861</v>
      </c>
      <c r="C162" s="177">
        <v>0</v>
      </c>
      <c r="E162" s="177">
        <f t="shared" si="2"/>
        <v>0</v>
      </c>
    </row>
    <row r="163" spans="1:5" x14ac:dyDescent="0.25">
      <c r="A163" s="177" t="s">
        <v>496</v>
      </c>
      <c r="B163" s="177" t="s">
        <v>1860</v>
      </c>
      <c r="C163" s="177">
        <v>0</v>
      </c>
      <c r="E163" s="177">
        <f t="shared" si="2"/>
        <v>0</v>
      </c>
    </row>
    <row r="164" spans="1:5" x14ac:dyDescent="0.25">
      <c r="A164" s="177" t="s">
        <v>498</v>
      </c>
      <c r="B164" s="177" t="s">
        <v>1859</v>
      </c>
      <c r="C164" s="177">
        <v>0</v>
      </c>
      <c r="E164" s="177">
        <f t="shared" si="2"/>
        <v>0</v>
      </c>
    </row>
    <row r="165" spans="1:5" x14ac:dyDescent="0.25">
      <c r="A165" s="177" t="s">
        <v>500</v>
      </c>
      <c r="B165" s="177" t="s">
        <v>1858</v>
      </c>
      <c r="C165" s="177">
        <v>0</v>
      </c>
      <c r="E165" s="177">
        <f t="shared" si="2"/>
        <v>0</v>
      </c>
    </row>
    <row r="166" spans="1:5" x14ac:dyDescent="0.25">
      <c r="A166" s="177" t="s">
        <v>502</v>
      </c>
      <c r="B166" s="177" t="s">
        <v>1857</v>
      </c>
      <c r="C166" s="177">
        <v>0</v>
      </c>
      <c r="E166" s="177">
        <f t="shared" si="2"/>
        <v>0</v>
      </c>
    </row>
    <row r="167" spans="1:5" x14ac:dyDescent="0.25">
      <c r="A167" s="177" t="s">
        <v>504</v>
      </c>
      <c r="B167" s="177" t="s">
        <v>1856</v>
      </c>
      <c r="C167" s="177">
        <v>0</v>
      </c>
      <c r="E167" s="177">
        <f t="shared" si="2"/>
        <v>0</v>
      </c>
    </row>
    <row r="168" spans="1:5" x14ac:dyDescent="0.25">
      <c r="A168" s="177" t="s">
        <v>506</v>
      </c>
      <c r="B168" s="177" t="s">
        <v>1855</v>
      </c>
      <c r="C168" s="177">
        <v>0</v>
      </c>
      <c r="E168" s="177">
        <f t="shared" si="2"/>
        <v>0</v>
      </c>
    </row>
    <row r="169" spans="1:5" x14ac:dyDescent="0.25">
      <c r="A169" s="177" t="s">
        <v>508</v>
      </c>
      <c r="B169" s="177" t="s">
        <v>1854</v>
      </c>
      <c r="C169" s="177">
        <v>0</v>
      </c>
      <c r="E169" s="177">
        <f t="shared" si="2"/>
        <v>0</v>
      </c>
    </row>
    <row r="170" spans="1:5" x14ac:dyDescent="0.25">
      <c r="A170" s="177" t="s">
        <v>509</v>
      </c>
      <c r="B170" s="177" t="s">
        <v>1853</v>
      </c>
      <c r="C170" s="177">
        <v>0</v>
      </c>
      <c r="E170" s="177">
        <f t="shared" si="2"/>
        <v>0</v>
      </c>
    </row>
    <row r="171" spans="1:5" x14ac:dyDescent="0.25">
      <c r="A171" s="177" t="s">
        <v>511</v>
      </c>
      <c r="B171" s="177" t="s">
        <v>1852</v>
      </c>
      <c r="C171" s="177">
        <v>0</v>
      </c>
      <c r="E171" s="177">
        <f t="shared" si="2"/>
        <v>0</v>
      </c>
    </row>
    <row r="172" spans="1:5" x14ac:dyDescent="0.25">
      <c r="A172" s="177" t="s">
        <v>513</v>
      </c>
      <c r="B172" s="177" t="s">
        <v>1851</v>
      </c>
      <c r="C172" s="177">
        <v>0</v>
      </c>
      <c r="E172" s="177">
        <f t="shared" si="2"/>
        <v>0</v>
      </c>
    </row>
    <row r="173" spans="1:5" x14ac:dyDescent="0.25">
      <c r="A173" s="177" t="s">
        <v>515</v>
      </c>
      <c r="B173" s="177" t="s">
        <v>1850</v>
      </c>
      <c r="C173" s="177">
        <v>0</v>
      </c>
      <c r="E173" s="177">
        <f t="shared" si="2"/>
        <v>0</v>
      </c>
    </row>
    <row r="174" spans="1:5" x14ac:dyDescent="0.25">
      <c r="A174" s="177" t="s">
        <v>517</v>
      </c>
      <c r="B174" s="177" t="s">
        <v>1849</v>
      </c>
      <c r="C174" s="177">
        <v>0</v>
      </c>
      <c r="E174" s="177">
        <f t="shared" si="2"/>
        <v>0</v>
      </c>
    </row>
    <row r="175" spans="1:5" x14ac:dyDescent="0.25">
      <c r="A175" s="177" t="s">
        <v>519</v>
      </c>
      <c r="B175" s="177" t="s">
        <v>1848</v>
      </c>
      <c r="C175" s="177">
        <v>0</v>
      </c>
      <c r="E175" s="177">
        <f t="shared" si="2"/>
        <v>0</v>
      </c>
    </row>
    <row r="176" spans="1:5" x14ac:dyDescent="0.25">
      <c r="A176" s="177" t="s">
        <v>521</v>
      </c>
      <c r="B176" s="177" t="s">
        <v>1847</v>
      </c>
      <c r="C176" s="177">
        <v>0</v>
      </c>
      <c r="E176" s="177">
        <f t="shared" si="2"/>
        <v>0</v>
      </c>
    </row>
    <row r="177" spans="1:5" x14ac:dyDescent="0.25">
      <c r="A177" s="177" t="s">
        <v>523</v>
      </c>
      <c r="B177" s="177" t="s">
        <v>1846</v>
      </c>
      <c r="C177" s="177">
        <v>0</v>
      </c>
      <c r="E177" s="177">
        <f t="shared" si="2"/>
        <v>0</v>
      </c>
    </row>
    <row r="178" spans="1:5" x14ac:dyDescent="0.25">
      <c r="A178" s="177" t="s">
        <v>525</v>
      </c>
      <c r="B178" s="177" t="s">
        <v>1845</v>
      </c>
      <c r="C178" s="177">
        <v>0</v>
      </c>
      <c r="E178" s="177">
        <f t="shared" si="2"/>
        <v>0</v>
      </c>
    </row>
    <row r="179" spans="1:5" x14ac:dyDescent="0.25">
      <c r="A179" s="177" t="s">
        <v>527</v>
      </c>
      <c r="B179" s="177" t="s">
        <v>1844</v>
      </c>
      <c r="C179" s="177">
        <v>0</v>
      </c>
      <c r="E179" s="177">
        <f t="shared" si="2"/>
        <v>0</v>
      </c>
    </row>
    <row r="180" spans="1:5" x14ac:dyDescent="0.25">
      <c r="A180" s="177" t="s">
        <v>529</v>
      </c>
      <c r="B180" s="177" t="s">
        <v>1843</v>
      </c>
      <c r="C180" s="177">
        <v>0</v>
      </c>
      <c r="E180" s="177">
        <f t="shared" si="2"/>
        <v>0</v>
      </c>
    </row>
    <row r="181" spans="1:5" x14ac:dyDescent="0.25">
      <c r="A181" s="177" t="s">
        <v>532</v>
      </c>
      <c r="B181" s="177" t="s">
        <v>1842</v>
      </c>
      <c r="C181" s="177">
        <v>0</v>
      </c>
      <c r="E181" s="177">
        <f t="shared" si="2"/>
        <v>0</v>
      </c>
    </row>
    <row r="182" spans="1:5" x14ac:dyDescent="0.25">
      <c r="A182" s="177" t="s">
        <v>533</v>
      </c>
      <c r="B182" s="177" t="s">
        <v>1841</v>
      </c>
      <c r="C182" s="177">
        <v>0</v>
      </c>
      <c r="E182" s="177">
        <f t="shared" si="2"/>
        <v>0</v>
      </c>
    </row>
    <row r="183" spans="1:5" x14ac:dyDescent="0.25">
      <c r="A183" s="177" t="s">
        <v>535</v>
      </c>
      <c r="B183" s="177" t="s">
        <v>1840</v>
      </c>
      <c r="C183" s="177">
        <v>0</v>
      </c>
      <c r="E183" s="177">
        <f t="shared" si="2"/>
        <v>0</v>
      </c>
    </row>
    <row r="184" spans="1:5" x14ac:dyDescent="0.25">
      <c r="A184" s="177" t="s">
        <v>537</v>
      </c>
      <c r="B184" s="177" t="s">
        <v>1839</v>
      </c>
      <c r="C184" s="177">
        <v>0</v>
      </c>
      <c r="E184" s="177">
        <f t="shared" si="2"/>
        <v>0</v>
      </c>
    </row>
    <row r="185" spans="1:5" x14ac:dyDescent="0.25">
      <c r="A185" s="177" t="s">
        <v>538</v>
      </c>
      <c r="B185" s="177" t="s">
        <v>1838</v>
      </c>
      <c r="C185" s="177">
        <v>0</v>
      </c>
      <c r="E185" s="177">
        <f t="shared" si="2"/>
        <v>0</v>
      </c>
    </row>
    <row r="186" spans="1:5" x14ac:dyDescent="0.25">
      <c r="A186" s="177" t="s">
        <v>539</v>
      </c>
      <c r="B186" s="177" t="s">
        <v>1837</v>
      </c>
      <c r="C186" s="177">
        <v>0</v>
      </c>
      <c r="E186" s="177">
        <f t="shared" si="2"/>
        <v>0</v>
      </c>
    </row>
    <row r="187" spans="1:5" x14ac:dyDescent="0.25">
      <c r="A187" s="177" t="s">
        <v>540</v>
      </c>
      <c r="B187" s="177" t="s">
        <v>1836</v>
      </c>
      <c r="C187" s="177">
        <v>0</v>
      </c>
      <c r="E187" s="177">
        <f t="shared" si="2"/>
        <v>0</v>
      </c>
    </row>
    <row r="188" spans="1:5" x14ac:dyDescent="0.25">
      <c r="A188" s="177" t="s">
        <v>541</v>
      </c>
      <c r="B188" s="177" t="s">
        <v>1835</v>
      </c>
      <c r="C188" s="177">
        <v>0</v>
      </c>
      <c r="E188" s="177">
        <f t="shared" si="2"/>
        <v>0</v>
      </c>
    </row>
    <row r="189" spans="1:5" x14ac:dyDescent="0.25">
      <c r="A189" s="177" t="s">
        <v>542</v>
      </c>
      <c r="B189" s="177" t="s">
        <v>1834</v>
      </c>
      <c r="C189" s="177">
        <v>0</v>
      </c>
      <c r="E189" s="177">
        <f t="shared" si="2"/>
        <v>0</v>
      </c>
    </row>
    <row r="190" spans="1:5" x14ac:dyDescent="0.25">
      <c r="A190" s="177" t="s">
        <v>543</v>
      </c>
      <c r="B190" s="177" t="s">
        <v>1833</v>
      </c>
      <c r="C190" s="177">
        <v>0</v>
      </c>
      <c r="E190" s="177">
        <f t="shared" si="2"/>
        <v>0</v>
      </c>
    </row>
    <row r="191" spans="1:5" x14ac:dyDescent="0.25">
      <c r="A191" s="177" t="s">
        <v>544</v>
      </c>
      <c r="B191" s="177" t="s">
        <v>1832</v>
      </c>
      <c r="C191" s="177">
        <v>0</v>
      </c>
      <c r="E191" s="177">
        <f t="shared" si="2"/>
        <v>0</v>
      </c>
    </row>
    <row r="192" spans="1:5" x14ac:dyDescent="0.25">
      <c r="A192" s="177" t="s">
        <v>545</v>
      </c>
      <c r="B192" s="177" t="s">
        <v>1831</v>
      </c>
      <c r="C192" s="177">
        <v>0</v>
      </c>
      <c r="E192" s="177">
        <f t="shared" si="2"/>
        <v>0</v>
      </c>
    </row>
    <row r="193" spans="1:5" x14ac:dyDescent="0.25">
      <c r="A193" s="177" t="s">
        <v>546</v>
      </c>
      <c r="B193" s="177" t="s">
        <v>1830</v>
      </c>
      <c r="C193" s="177">
        <v>0</v>
      </c>
      <c r="E193" s="177">
        <f t="shared" si="2"/>
        <v>0</v>
      </c>
    </row>
    <row r="194" spans="1:5" x14ac:dyDescent="0.25">
      <c r="A194" s="177" t="s">
        <v>547</v>
      </c>
      <c r="B194" s="177" t="s">
        <v>1829</v>
      </c>
      <c r="C194" s="177">
        <v>0</v>
      </c>
      <c r="E194" s="177">
        <f t="shared" ref="E194:E257" si="3">IF(ISBLANK(C194), D194, C194)</f>
        <v>0</v>
      </c>
    </row>
    <row r="195" spans="1:5" x14ac:dyDescent="0.25">
      <c r="A195" s="177" t="s">
        <v>1828</v>
      </c>
      <c r="B195" s="177" t="s">
        <v>1827</v>
      </c>
      <c r="D195" s="177" t="s">
        <v>1826</v>
      </c>
      <c r="E195" s="177" t="str">
        <f t="shared" si="3"/>
        <v>Hlavní město Praha</v>
      </c>
    </row>
    <row r="196" spans="1:5" x14ac:dyDescent="0.25">
      <c r="A196" s="177" t="s">
        <v>1825</v>
      </c>
      <c r="B196" s="177" t="s">
        <v>1824</v>
      </c>
      <c r="D196" s="177" t="s">
        <v>1823</v>
      </c>
      <c r="E196" s="177" t="str">
        <f t="shared" si="3"/>
        <v>Jihočeský kraj</v>
      </c>
    </row>
    <row r="197" spans="1:5" x14ac:dyDescent="0.25">
      <c r="A197" s="177" t="s">
        <v>1822</v>
      </c>
      <c r="B197" s="177" t="s">
        <v>1821</v>
      </c>
      <c r="D197" s="177" t="s">
        <v>1820</v>
      </c>
      <c r="E197" s="177" t="str">
        <f t="shared" si="3"/>
        <v>Jihomoravský kraj</v>
      </c>
    </row>
    <row r="198" spans="1:5" x14ac:dyDescent="0.25">
      <c r="A198" s="177" t="s">
        <v>1819</v>
      </c>
      <c r="B198" s="177" t="s">
        <v>1818</v>
      </c>
      <c r="D198" s="177" t="s">
        <v>1817</v>
      </c>
      <c r="E198" s="177" t="str">
        <f t="shared" si="3"/>
        <v>Karlovarský kraj</v>
      </c>
    </row>
    <row r="199" spans="1:5" x14ac:dyDescent="0.25">
      <c r="A199" s="177" t="s">
        <v>1816</v>
      </c>
      <c r="B199" s="177" t="s">
        <v>1815</v>
      </c>
      <c r="D199" s="177" t="s">
        <v>1814</v>
      </c>
      <c r="E199" s="177" t="str">
        <f t="shared" si="3"/>
        <v>Kraj Vysočina</v>
      </c>
    </row>
    <row r="200" spans="1:5" x14ac:dyDescent="0.25">
      <c r="A200" s="177" t="s">
        <v>1813</v>
      </c>
      <c r="B200" s="177" t="s">
        <v>1812</v>
      </c>
      <c r="D200" s="177" t="s">
        <v>1811</v>
      </c>
      <c r="E200" s="177" t="str">
        <f t="shared" si="3"/>
        <v>Královéhradecký kraj</v>
      </c>
    </row>
    <row r="201" spans="1:5" x14ac:dyDescent="0.25">
      <c r="A201" s="177" t="s">
        <v>1810</v>
      </c>
      <c r="B201" s="177" t="s">
        <v>1809</v>
      </c>
      <c r="D201" s="177" t="s">
        <v>1808</v>
      </c>
      <c r="E201" s="177" t="str">
        <f t="shared" si="3"/>
        <v>Liberecký kraj</v>
      </c>
    </row>
    <row r="202" spans="1:5" x14ac:dyDescent="0.25">
      <c r="A202" s="177" t="s">
        <v>1807</v>
      </c>
      <c r="B202" s="177" t="s">
        <v>1806</v>
      </c>
      <c r="D202" s="177" t="s">
        <v>1805</v>
      </c>
      <c r="E202" s="177" t="str">
        <f t="shared" si="3"/>
        <v>Moravskoslezský kraj</v>
      </c>
    </row>
    <row r="203" spans="1:5" x14ac:dyDescent="0.25">
      <c r="A203" s="177" t="s">
        <v>1804</v>
      </c>
      <c r="B203" s="177" t="s">
        <v>1803</v>
      </c>
      <c r="D203" s="177" t="s">
        <v>1802</v>
      </c>
      <c r="E203" s="177" t="str">
        <f t="shared" si="3"/>
        <v>Olomoucký kraj</v>
      </c>
    </row>
    <row r="204" spans="1:5" x14ac:dyDescent="0.25">
      <c r="A204" s="177" t="s">
        <v>1801</v>
      </c>
      <c r="B204" s="177" t="s">
        <v>1800</v>
      </c>
      <c r="D204" s="177" t="s">
        <v>1799</v>
      </c>
      <c r="E204" s="177" t="str">
        <f t="shared" si="3"/>
        <v>Pardubický kraj</v>
      </c>
    </row>
    <row r="205" spans="1:5" x14ac:dyDescent="0.25">
      <c r="A205" s="177" t="s">
        <v>1798</v>
      </c>
      <c r="B205" s="177" t="s">
        <v>1797</v>
      </c>
      <c r="D205" s="177" t="s">
        <v>1796</v>
      </c>
      <c r="E205" s="177" t="str">
        <f t="shared" si="3"/>
        <v>Plzeňský kraj</v>
      </c>
    </row>
    <row r="206" spans="1:5" x14ac:dyDescent="0.25">
      <c r="A206" s="177" t="s">
        <v>1795</v>
      </c>
      <c r="B206" s="177" t="s">
        <v>1794</v>
      </c>
      <c r="D206" s="177" t="s">
        <v>1793</v>
      </c>
      <c r="E206" s="177" t="str">
        <f t="shared" si="3"/>
        <v>Středočeský kraj</v>
      </c>
    </row>
    <row r="207" spans="1:5" x14ac:dyDescent="0.25">
      <c r="A207" s="177" t="s">
        <v>1792</v>
      </c>
      <c r="B207" s="177" t="s">
        <v>1791</v>
      </c>
      <c r="D207" s="177" t="s">
        <v>1790</v>
      </c>
      <c r="E207" s="177" t="str">
        <f t="shared" si="3"/>
        <v>Ústecký kraj</v>
      </c>
    </row>
    <row r="208" spans="1:5" x14ac:dyDescent="0.25">
      <c r="A208" s="177" t="s">
        <v>1789</v>
      </c>
      <c r="B208" s="177" t="s">
        <v>1788</v>
      </c>
      <c r="D208" s="177" t="s">
        <v>1787</v>
      </c>
      <c r="E208" s="177" t="str">
        <f t="shared" si="3"/>
        <v>Zlínský kraj</v>
      </c>
    </row>
    <row r="209" spans="1:5" x14ac:dyDescent="0.25">
      <c r="A209" s="177" t="s">
        <v>1786</v>
      </c>
      <c r="B209" s="177" t="s">
        <v>1785</v>
      </c>
      <c r="C209" s="177">
        <v>0.22034135360005999</v>
      </c>
      <c r="E209" s="177">
        <f t="shared" si="3"/>
        <v>0.22034135360005999</v>
      </c>
    </row>
    <row r="210" spans="1:5" x14ac:dyDescent="0.25">
      <c r="A210" s="177" t="s">
        <v>1784</v>
      </c>
      <c r="B210" s="177" t="s">
        <v>1783</v>
      </c>
      <c r="C210" s="177">
        <v>4.5235626132598503E-2</v>
      </c>
      <c r="E210" s="177">
        <f t="shared" si="3"/>
        <v>4.5235626132598503E-2</v>
      </c>
    </row>
    <row r="211" spans="1:5" x14ac:dyDescent="0.25">
      <c r="A211" s="177" t="s">
        <v>1782</v>
      </c>
      <c r="B211" s="177" t="s">
        <v>1781</v>
      </c>
      <c r="C211" s="177">
        <v>0.12581308003585601</v>
      </c>
      <c r="E211" s="177">
        <f t="shared" si="3"/>
        <v>0.12581308003585601</v>
      </c>
    </row>
    <row r="212" spans="1:5" x14ac:dyDescent="0.25">
      <c r="A212" s="177" t="s">
        <v>1780</v>
      </c>
      <c r="B212" s="177" t="s">
        <v>1779</v>
      </c>
      <c r="C212" s="177">
        <v>1.9579808777750101E-2</v>
      </c>
      <c r="E212" s="177">
        <f t="shared" si="3"/>
        <v>1.9579808777750101E-2</v>
      </c>
    </row>
    <row r="213" spans="1:5" x14ac:dyDescent="0.25">
      <c r="A213" s="177" t="s">
        <v>1778</v>
      </c>
      <c r="B213" s="177" t="s">
        <v>1777</v>
      </c>
      <c r="C213" s="177">
        <v>3.25365468941268E-2</v>
      </c>
      <c r="E213" s="177">
        <f t="shared" si="3"/>
        <v>3.25365468941268E-2</v>
      </c>
    </row>
    <row r="214" spans="1:5" x14ac:dyDescent="0.25">
      <c r="A214" s="177" t="s">
        <v>1776</v>
      </c>
      <c r="B214" s="177" t="s">
        <v>1775</v>
      </c>
      <c r="C214" s="177">
        <v>3.6062380813960397E-2</v>
      </c>
      <c r="E214" s="177">
        <f t="shared" si="3"/>
        <v>3.6062380813960397E-2</v>
      </c>
    </row>
    <row r="215" spans="1:5" x14ac:dyDescent="0.25">
      <c r="A215" s="177" t="s">
        <v>1774</v>
      </c>
      <c r="B215" s="177" t="s">
        <v>1773</v>
      </c>
      <c r="C215" s="177">
        <v>3.3493831925713202E-2</v>
      </c>
      <c r="E215" s="177">
        <f t="shared" si="3"/>
        <v>3.3493831925713202E-2</v>
      </c>
    </row>
    <row r="216" spans="1:5" x14ac:dyDescent="0.25">
      <c r="A216" s="177" t="s">
        <v>1772</v>
      </c>
      <c r="B216" s="177" t="s">
        <v>1771</v>
      </c>
      <c r="C216" s="177">
        <v>8.0489990669992503E-2</v>
      </c>
      <c r="E216" s="177">
        <f t="shared" si="3"/>
        <v>8.0489990669992503E-2</v>
      </c>
    </row>
    <row r="217" spans="1:5" x14ac:dyDescent="0.25">
      <c r="A217" s="177" t="s">
        <v>1770</v>
      </c>
      <c r="B217" s="177" t="s">
        <v>1769</v>
      </c>
      <c r="C217" s="177">
        <v>4.0531197174912797E-2</v>
      </c>
      <c r="E217" s="177">
        <f t="shared" si="3"/>
        <v>4.0531197174912797E-2</v>
      </c>
    </row>
    <row r="218" spans="1:5" x14ac:dyDescent="0.25">
      <c r="A218" s="177" t="s">
        <v>1768</v>
      </c>
      <c r="B218" s="177" t="s">
        <v>1767</v>
      </c>
      <c r="C218" s="177">
        <v>4.1919701498895699E-2</v>
      </c>
      <c r="E218" s="177">
        <f t="shared" si="3"/>
        <v>4.1919701498895699E-2</v>
      </c>
    </row>
    <row r="219" spans="1:5" x14ac:dyDescent="0.25">
      <c r="A219" s="177" t="s">
        <v>1766</v>
      </c>
      <c r="B219" s="177" t="s">
        <v>1765</v>
      </c>
      <c r="C219" s="177">
        <v>5.07538592158727E-2</v>
      </c>
      <c r="E219" s="177">
        <f t="shared" si="3"/>
        <v>5.07538592158727E-2</v>
      </c>
    </row>
    <row r="220" spans="1:5" x14ac:dyDescent="0.25">
      <c r="A220" s="177" t="s">
        <v>1764</v>
      </c>
      <c r="B220" s="177" t="s">
        <v>1763</v>
      </c>
      <c r="C220" s="177">
        <v>0.18697533604799199</v>
      </c>
      <c r="E220" s="177">
        <f t="shared" si="3"/>
        <v>0.18697533604799199</v>
      </c>
    </row>
    <row r="221" spans="1:5" x14ac:dyDescent="0.25">
      <c r="A221" s="177" t="s">
        <v>1762</v>
      </c>
      <c r="B221" s="177" t="s">
        <v>1761</v>
      </c>
      <c r="C221" s="177">
        <v>4.3207878579786599E-2</v>
      </c>
      <c r="E221" s="177">
        <f t="shared" si="3"/>
        <v>4.3207878579786599E-2</v>
      </c>
    </row>
    <row r="222" spans="1:5" x14ac:dyDescent="0.25">
      <c r="A222" s="177" t="s">
        <v>1760</v>
      </c>
      <c r="B222" s="177" t="s">
        <v>1759</v>
      </c>
      <c r="C222" s="177">
        <v>4.3059408632482199E-2</v>
      </c>
      <c r="E222" s="177">
        <f t="shared" si="3"/>
        <v>4.3059408632482199E-2</v>
      </c>
    </row>
    <row r="223" spans="1:5" x14ac:dyDescent="0.25">
      <c r="A223" s="177" t="s">
        <v>591</v>
      </c>
      <c r="B223" s="177" t="s">
        <v>1758</v>
      </c>
      <c r="C223" s="177">
        <v>1</v>
      </c>
      <c r="E223" s="177">
        <f t="shared" si="3"/>
        <v>1</v>
      </c>
    </row>
    <row r="224" spans="1:5" x14ac:dyDescent="0.25">
      <c r="A224" s="177" t="s">
        <v>593</v>
      </c>
      <c r="B224" s="177" t="s">
        <v>1757</v>
      </c>
      <c r="C224" s="177">
        <v>0</v>
      </c>
      <c r="E224" s="177">
        <f t="shared" si="3"/>
        <v>0</v>
      </c>
    </row>
    <row r="225" spans="1:5" x14ac:dyDescent="0.25">
      <c r="A225" s="177" t="s">
        <v>595</v>
      </c>
      <c r="B225" s="177" t="s">
        <v>1235</v>
      </c>
      <c r="C225" s="177">
        <v>0</v>
      </c>
      <c r="E225" s="177">
        <f t="shared" si="3"/>
        <v>0</v>
      </c>
    </row>
    <row r="226" spans="1:5" x14ac:dyDescent="0.25">
      <c r="A226" s="177" t="s">
        <v>603</v>
      </c>
      <c r="B226" s="177" t="s">
        <v>1756</v>
      </c>
      <c r="C226" s="177">
        <v>0</v>
      </c>
      <c r="E226" s="177">
        <f t="shared" si="3"/>
        <v>0</v>
      </c>
    </row>
    <row r="227" spans="1:5" x14ac:dyDescent="0.25">
      <c r="A227" s="177" t="s">
        <v>605</v>
      </c>
      <c r="B227" s="177" t="s">
        <v>1755</v>
      </c>
      <c r="C227" s="177">
        <v>1</v>
      </c>
      <c r="E227" s="177">
        <f t="shared" si="3"/>
        <v>1</v>
      </c>
    </row>
    <row r="228" spans="1:5" x14ac:dyDescent="0.25">
      <c r="A228" s="177" t="s">
        <v>607</v>
      </c>
      <c r="B228" s="177" t="s">
        <v>1235</v>
      </c>
      <c r="C228" s="177">
        <v>0</v>
      </c>
      <c r="E228" s="177">
        <f t="shared" si="3"/>
        <v>0</v>
      </c>
    </row>
    <row r="229" spans="1:5" x14ac:dyDescent="0.25">
      <c r="A229" s="177" t="s">
        <v>615</v>
      </c>
      <c r="B229" s="177" t="s">
        <v>1754</v>
      </c>
      <c r="C229" s="177">
        <v>0.34109937527942902</v>
      </c>
      <c r="E229" s="177">
        <f t="shared" si="3"/>
        <v>0.34109937527942902</v>
      </c>
    </row>
    <row r="230" spans="1:5" x14ac:dyDescent="0.25">
      <c r="A230" s="177" t="s">
        <v>617</v>
      </c>
      <c r="B230" s="177" t="s">
        <v>1753</v>
      </c>
      <c r="C230" s="177">
        <v>9.8878553934947599E-2</v>
      </c>
      <c r="E230" s="177">
        <f t="shared" si="3"/>
        <v>9.8878553934947599E-2</v>
      </c>
    </row>
    <row r="231" spans="1:5" x14ac:dyDescent="0.25">
      <c r="A231" s="177" t="s">
        <v>619</v>
      </c>
      <c r="B231" s="177" t="s">
        <v>1752</v>
      </c>
      <c r="C231" s="177">
        <v>5.5559670737377102E-2</v>
      </c>
      <c r="E231" s="177">
        <f t="shared" si="3"/>
        <v>5.5559670737377102E-2</v>
      </c>
    </row>
    <row r="232" spans="1:5" x14ac:dyDescent="0.25">
      <c r="A232" s="177" t="s">
        <v>621</v>
      </c>
      <c r="B232" s="177" t="s">
        <v>1751</v>
      </c>
      <c r="C232" s="177">
        <v>6.9350458255186806E-2</v>
      </c>
      <c r="E232" s="177">
        <f t="shared" si="3"/>
        <v>6.9350458255186806E-2</v>
      </c>
    </row>
    <row r="233" spans="1:5" x14ac:dyDescent="0.25">
      <c r="A233" s="177" t="s">
        <v>623</v>
      </c>
      <c r="B233" s="177" t="s">
        <v>2138</v>
      </c>
      <c r="C233" s="177">
        <v>0.43511194179305901</v>
      </c>
      <c r="E233" s="177">
        <f t="shared" si="3"/>
        <v>0.43511194179305901</v>
      </c>
    </row>
    <row r="234" spans="1:5" x14ac:dyDescent="0.25">
      <c r="A234" s="177" t="s">
        <v>630</v>
      </c>
      <c r="B234" s="177" t="s">
        <v>1750</v>
      </c>
      <c r="C234" s="177">
        <v>0</v>
      </c>
      <c r="E234" s="177">
        <f t="shared" si="3"/>
        <v>0</v>
      </c>
    </row>
    <row r="235" spans="1:5" x14ac:dyDescent="0.25">
      <c r="A235" s="177" t="s">
        <v>640</v>
      </c>
      <c r="B235" s="177" t="s">
        <v>1749</v>
      </c>
      <c r="C235" s="177">
        <v>1509.78932356004</v>
      </c>
      <c r="E235" s="177">
        <f t="shared" si="3"/>
        <v>1509.78932356004</v>
      </c>
    </row>
    <row r="236" spans="1:5" x14ac:dyDescent="0.25">
      <c r="A236" s="177" t="s">
        <v>1748</v>
      </c>
      <c r="B236" s="177" t="s">
        <v>1744</v>
      </c>
      <c r="D236" s="177" t="s">
        <v>1734</v>
      </c>
      <c r="E236" s="177" t="str">
        <f t="shared" si="3"/>
        <v>0 – 1 000 000</v>
      </c>
    </row>
    <row r="237" spans="1:5" x14ac:dyDescent="0.25">
      <c r="A237" s="177" t="s">
        <v>1747</v>
      </c>
      <c r="B237" s="177" t="s">
        <v>1744</v>
      </c>
      <c r="D237" s="177" t="s">
        <v>1732</v>
      </c>
      <c r="E237" s="177" t="str">
        <f t="shared" si="3"/>
        <v>1 000 000 – 2 000 000</v>
      </c>
    </row>
    <row r="238" spans="1:5" x14ac:dyDescent="0.25">
      <c r="A238" s="177" t="s">
        <v>1746</v>
      </c>
      <c r="B238" s="177" t="s">
        <v>1744</v>
      </c>
      <c r="D238" s="177" t="s">
        <v>1730</v>
      </c>
      <c r="E238" s="177" t="str">
        <f t="shared" si="3"/>
        <v>2 000 000 – 3 000 000</v>
      </c>
    </row>
    <row r="239" spans="1:5" x14ac:dyDescent="0.25">
      <c r="A239" s="177" t="s">
        <v>1745</v>
      </c>
      <c r="B239" s="177" t="s">
        <v>1744</v>
      </c>
      <c r="D239" s="177" t="s">
        <v>1728</v>
      </c>
      <c r="E239" s="177" t="str">
        <f t="shared" si="3"/>
        <v>more</v>
      </c>
    </row>
    <row r="240" spans="1:5" x14ac:dyDescent="0.25">
      <c r="A240" s="177" t="s">
        <v>1743</v>
      </c>
      <c r="B240" s="177" t="s">
        <v>1742</v>
      </c>
      <c r="C240" s="177">
        <v>2622.88761221</v>
      </c>
      <c r="E240" s="177">
        <f t="shared" si="3"/>
        <v>2622.88761221</v>
      </c>
    </row>
    <row r="241" spans="1:5" x14ac:dyDescent="0.25">
      <c r="A241" s="177" t="s">
        <v>1741</v>
      </c>
      <c r="B241" s="177" t="s">
        <v>1740</v>
      </c>
      <c r="C241" s="177">
        <v>4256.3733490300001</v>
      </c>
      <c r="E241" s="177">
        <f t="shared" si="3"/>
        <v>4256.3733490300001</v>
      </c>
    </row>
    <row r="242" spans="1:5" x14ac:dyDescent="0.25">
      <c r="A242" s="177" t="s">
        <v>1739</v>
      </c>
      <c r="B242" s="177" t="s">
        <v>1738</v>
      </c>
      <c r="C242" s="177">
        <v>2997.45817515</v>
      </c>
      <c r="E242" s="177">
        <f t="shared" si="3"/>
        <v>2997.45817515</v>
      </c>
    </row>
    <row r="243" spans="1:5" x14ac:dyDescent="0.25">
      <c r="A243" s="177" t="s">
        <v>1737</v>
      </c>
      <c r="B243" s="177" t="s">
        <v>1736</v>
      </c>
      <c r="C243" s="177">
        <v>5462.7403909799996</v>
      </c>
      <c r="E243" s="177">
        <f t="shared" si="3"/>
        <v>5462.7403909799996</v>
      </c>
    </row>
    <row r="244" spans="1:5" x14ac:dyDescent="0.25">
      <c r="A244" s="177" t="s">
        <v>1735</v>
      </c>
      <c r="B244" s="177" t="s">
        <v>1734</v>
      </c>
      <c r="C244" s="177">
        <v>4669</v>
      </c>
      <c r="E244" s="177">
        <f t="shared" si="3"/>
        <v>4669</v>
      </c>
    </row>
    <row r="245" spans="1:5" x14ac:dyDescent="0.25">
      <c r="A245" s="177" t="s">
        <v>1733</v>
      </c>
      <c r="B245" s="177" t="s">
        <v>1732</v>
      </c>
      <c r="C245" s="177">
        <v>3031</v>
      </c>
      <c r="E245" s="177">
        <f t="shared" si="3"/>
        <v>3031</v>
      </c>
    </row>
    <row r="246" spans="1:5" x14ac:dyDescent="0.25">
      <c r="A246" s="177" t="s">
        <v>1731</v>
      </c>
      <c r="B246" s="177" t="s">
        <v>1730</v>
      </c>
      <c r="C246" s="177">
        <v>1252</v>
      </c>
      <c r="E246" s="177">
        <f t="shared" si="3"/>
        <v>1252</v>
      </c>
    </row>
    <row r="247" spans="1:5" x14ac:dyDescent="0.25">
      <c r="A247" s="177" t="s">
        <v>1729</v>
      </c>
      <c r="B247" s="177" t="s">
        <v>1728</v>
      </c>
      <c r="C247" s="177">
        <v>1208</v>
      </c>
      <c r="E247" s="177">
        <f t="shared" si="3"/>
        <v>1208</v>
      </c>
    </row>
    <row r="248" spans="1:5" x14ac:dyDescent="0.25">
      <c r="A248" s="177" t="s">
        <v>669</v>
      </c>
      <c r="B248" s="177" t="s">
        <v>1727</v>
      </c>
      <c r="C248" s="177">
        <v>0.63165561245245205</v>
      </c>
      <c r="E248" s="177">
        <f t="shared" si="3"/>
        <v>0.63165561245245205</v>
      </c>
    </row>
    <row r="249" spans="1:5" x14ac:dyDescent="0.25">
      <c r="A249" s="177" t="s">
        <v>1726</v>
      </c>
      <c r="B249" s="177" t="s">
        <v>1725</v>
      </c>
      <c r="C249" s="177">
        <v>2070.36580847</v>
      </c>
      <c r="E249" s="177">
        <f t="shared" si="3"/>
        <v>2070.36580847</v>
      </c>
    </row>
    <row r="250" spans="1:5" x14ac:dyDescent="0.25">
      <c r="A250" s="177" t="s">
        <v>1724</v>
      </c>
      <c r="B250" s="177" t="s">
        <v>1723</v>
      </c>
      <c r="C250" s="177">
        <v>1503.8604394500001</v>
      </c>
      <c r="E250" s="177">
        <f t="shared" si="3"/>
        <v>1503.8604394500001</v>
      </c>
    </row>
    <row r="251" spans="1:5" x14ac:dyDescent="0.25">
      <c r="A251" s="177" t="s">
        <v>1722</v>
      </c>
      <c r="B251" s="177" t="s">
        <v>1721</v>
      </c>
      <c r="C251" s="177">
        <v>1893.16885372</v>
      </c>
      <c r="E251" s="177">
        <f t="shared" si="3"/>
        <v>1893.16885372</v>
      </c>
    </row>
    <row r="252" spans="1:5" x14ac:dyDescent="0.25">
      <c r="A252" s="177" t="s">
        <v>1720</v>
      </c>
      <c r="B252" s="177" t="s">
        <v>1719</v>
      </c>
      <c r="C252" s="177">
        <v>2586.3430574700001</v>
      </c>
      <c r="E252" s="177">
        <f t="shared" si="3"/>
        <v>2586.3430574700001</v>
      </c>
    </row>
    <row r="253" spans="1:5" x14ac:dyDescent="0.25">
      <c r="A253" s="177" t="s">
        <v>1718</v>
      </c>
      <c r="B253" s="177" t="s">
        <v>1717</v>
      </c>
      <c r="C253" s="177">
        <v>7285.7213682600004</v>
      </c>
      <c r="E253" s="177">
        <f t="shared" si="3"/>
        <v>7285.7213682600004</v>
      </c>
    </row>
    <row r="254" spans="1:5" x14ac:dyDescent="0.25">
      <c r="A254" s="177" t="s">
        <v>1716</v>
      </c>
      <c r="B254" s="177" t="s">
        <v>1715</v>
      </c>
      <c r="C254" s="177">
        <v>0</v>
      </c>
      <c r="E254" s="177">
        <f t="shared" si="3"/>
        <v>0</v>
      </c>
    </row>
    <row r="255" spans="1:5" x14ac:dyDescent="0.25">
      <c r="A255" s="177" t="s">
        <v>1714</v>
      </c>
      <c r="B255" s="177" t="s">
        <v>1713</v>
      </c>
      <c r="C255" s="177">
        <v>0</v>
      </c>
      <c r="E255" s="177">
        <f t="shared" si="3"/>
        <v>0</v>
      </c>
    </row>
    <row r="256" spans="1:5" x14ac:dyDescent="0.25">
      <c r="A256" s="177" t="s">
        <v>1712</v>
      </c>
      <c r="B256" s="177" t="s">
        <v>1711</v>
      </c>
      <c r="C256" s="177">
        <v>0</v>
      </c>
      <c r="E256" s="177">
        <f t="shared" si="3"/>
        <v>0</v>
      </c>
    </row>
    <row r="257" spans="1:5" x14ac:dyDescent="0.25">
      <c r="A257" s="177" t="s">
        <v>1710</v>
      </c>
      <c r="B257" s="177" t="s">
        <v>1709</v>
      </c>
      <c r="C257" s="177">
        <v>2732</v>
      </c>
      <c r="E257" s="177">
        <f t="shared" si="3"/>
        <v>2732</v>
      </c>
    </row>
    <row r="258" spans="1:5" x14ac:dyDescent="0.25">
      <c r="A258" s="177" t="s">
        <v>1708</v>
      </c>
      <c r="B258" s="177" t="s">
        <v>1707</v>
      </c>
      <c r="C258" s="177">
        <v>1147</v>
      </c>
      <c r="E258" s="177">
        <f t="shared" ref="E258:E309" si="4">IF(ISBLANK(C258), D258, C258)</f>
        <v>1147</v>
      </c>
    </row>
    <row r="259" spans="1:5" x14ac:dyDescent="0.25">
      <c r="A259" s="177" t="s">
        <v>1706</v>
      </c>
      <c r="B259" s="177" t="s">
        <v>1705</v>
      </c>
      <c r="C259" s="177">
        <v>1190</v>
      </c>
      <c r="E259" s="177">
        <f t="shared" si="4"/>
        <v>1190</v>
      </c>
    </row>
    <row r="260" spans="1:5" x14ac:dyDescent="0.25">
      <c r="A260" s="177" t="s">
        <v>1704</v>
      </c>
      <c r="B260" s="177" t="s">
        <v>1703</v>
      </c>
      <c r="C260" s="177">
        <v>1495</v>
      </c>
      <c r="E260" s="177">
        <f t="shared" si="4"/>
        <v>1495</v>
      </c>
    </row>
    <row r="261" spans="1:5" x14ac:dyDescent="0.25">
      <c r="A261" s="177" t="s">
        <v>1702</v>
      </c>
      <c r="B261" s="177" t="s">
        <v>1701</v>
      </c>
      <c r="C261" s="177">
        <v>3596</v>
      </c>
      <c r="E261" s="177">
        <f t="shared" si="4"/>
        <v>3596</v>
      </c>
    </row>
    <row r="262" spans="1:5" x14ac:dyDescent="0.25">
      <c r="A262" s="177" t="s">
        <v>1700</v>
      </c>
      <c r="B262" s="177" t="s">
        <v>1699</v>
      </c>
      <c r="C262" s="177">
        <v>0</v>
      </c>
      <c r="E262" s="177">
        <f t="shared" si="4"/>
        <v>0</v>
      </c>
    </row>
    <row r="263" spans="1:5" x14ac:dyDescent="0.25">
      <c r="A263" s="177" t="s">
        <v>1698</v>
      </c>
      <c r="B263" s="177" t="s">
        <v>1697</v>
      </c>
      <c r="C263" s="177">
        <v>0</v>
      </c>
      <c r="E263" s="177">
        <f t="shared" si="4"/>
        <v>0</v>
      </c>
    </row>
    <row r="264" spans="1:5" x14ac:dyDescent="0.25">
      <c r="A264" s="177" t="s">
        <v>1696</v>
      </c>
      <c r="B264" s="177" t="s">
        <v>1695</v>
      </c>
      <c r="C264" s="177">
        <v>0</v>
      </c>
      <c r="E264" s="177">
        <f t="shared" si="4"/>
        <v>0</v>
      </c>
    </row>
    <row r="265" spans="1:5" x14ac:dyDescent="0.25">
      <c r="A265" s="177" t="s">
        <v>725</v>
      </c>
      <c r="B265" s="177" t="s">
        <v>1694</v>
      </c>
      <c r="C265" s="177">
        <v>1</v>
      </c>
      <c r="E265" s="177">
        <f t="shared" si="4"/>
        <v>1</v>
      </c>
    </row>
    <row r="266" spans="1:5" x14ac:dyDescent="0.25">
      <c r="A266" s="177" t="s">
        <v>727</v>
      </c>
      <c r="B266" s="177" t="s">
        <v>1693</v>
      </c>
      <c r="C266" s="177">
        <v>0</v>
      </c>
      <c r="E266" s="177">
        <f t="shared" si="4"/>
        <v>0</v>
      </c>
    </row>
    <row r="267" spans="1:5" x14ac:dyDescent="0.25">
      <c r="A267" s="177" t="s">
        <v>729</v>
      </c>
      <c r="B267" s="177" t="s">
        <v>1692</v>
      </c>
      <c r="C267" s="177">
        <v>0</v>
      </c>
      <c r="E267" s="177">
        <f t="shared" si="4"/>
        <v>0</v>
      </c>
    </row>
    <row r="268" spans="1:5" x14ac:dyDescent="0.25">
      <c r="A268" s="177" t="s">
        <v>731</v>
      </c>
      <c r="B268" s="177" t="s">
        <v>1691</v>
      </c>
      <c r="C268" s="177">
        <v>0</v>
      </c>
      <c r="E268" s="177">
        <f t="shared" si="4"/>
        <v>0</v>
      </c>
    </row>
    <row r="269" spans="1:5" x14ac:dyDescent="0.25">
      <c r="A269" s="177" t="s">
        <v>991</v>
      </c>
      <c r="B269" s="177" t="s">
        <v>1690</v>
      </c>
      <c r="C269" s="177">
        <v>0</v>
      </c>
      <c r="E269" s="177">
        <f t="shared" si="4"/>
        <v>0</v>
      </c>
    </row>
    <row r="270" spans="1:5" x14ac:dyDescent="0.25">
      <c r="A270" s="177" t="s">
        <v>1388</v>
      </c>
      <c r="B270" s="177" t="s">
        <v>1235</v>
      </c>
      <c r="C270" s="177">
        <v>0</v>
      </c>
      <c r="E270" s="177">
        <f t="shared" si="4"/>
        <v>0</v>
      </c>
    </row>
    <row r="271" spans="1:5" x14ac:dyDescent="0.25">
      <c r="A271" s="177" t="s">
        <v>7</v>
      </c>
      <c r="B271" s="177" t="s">
        <v>1689</v>
      </c>
      <c r="C271" s="177">
        <v>1</v>
      </c>
      <c r="E271" s="177">
        <f t="shared" si="4"/>
        <v>1</v>
      </c>
    </row>
    <row r="272" spans="1:5" x14ac:dyDescent="0.25">
      <c r="A272" s="177" t="s">
        <v>747</v>
      </c>
      <c r="B272" s="177" t="s">
        <v>1688</v>
      </c>
      <c r="C272" s="177">
        <v>0</v>
      </c>
      <c r="E272" s="177">
        <f t="shared" si="4"/>
        <v>0</v>
      </c>
    </row>
    <row r="273" spans="1:5" x14ac:dyDescent="0.25">
      <c r="A273" s="177" t="s">
        <v>749</v>
      </c>
      <c r="B273" s="177" t="s">
        <v>1235</v>
      </c>
      <c r="C273" s="177">
        <v>0</v>
      </c>
      <c r="E273" s="177">
        <f t="shared" si="4"/>
        <v>0</v>
      </c>
    </row>
    <row r="274" spans="1:5" x14ac:dyDescent="0.25">
      <c r="A274" s="177" t="s">
        <v>1687</v>
      </c>
      <c r="B274" s="177" t="s">
        <v>1678</v>
      </c>
      <c r="D274" s="177" t="s">
        <v>810</v>
      </c>
      <c r="E274" s="177" t="str">
        <f t="shared" si="4"/>
        <v>ND2</v>
      </c>
    </row>
    <row r="275" spans="1:5" x14ac:dyDescent="0.25">
      <c r="A275" s="177" t="s">
        <v>1686</v>
      </c>
      <c r="B275" s="177" t="s">
        <v>1678</v>
      </c>
      <c r="D275" s="177" t="s">
        <v>810</v>
      </c>
      <c r="E275" s="177" t="str">
        <f t="shared" si="4"/>
        <v>ND2</v>
      </c>
    </row>
    <row r="276" spans="1:5" x14ac:dyDescent="0.25">
      <c r="A276" s="177" t="s">
        <v>1685</v>
      </c>
      <c r="B276" s="177" t="s">
        <v>1678</v>
      </c>
      <c r="D276" s="177" t="s">
        <v>810</v>
      </c>
      <c r="E276" s="177" t="str">
        <f t="shared" si="4"/>
        <v>ND2</v>
      </c>
    </row>
    <row r="277" spans="1:5" x14ac:dyDescent="0.25">
      <c r="A277" s="177" t="s">
        <v>1684</v>
      </c>
      <c r="B277" s="177" t="s">
        <v>1678</v>
      </c>
      <c r="D277" s="177" t="s">
        <v>810</v>
      </c>
      <c r="E277" s="177" t="str">
        <f t="shared" si="4"/>
        <v>ND2</v>
      </c>
    </row>
    <row r="278" spans="1:5" x14ac:dyDescent="0.25">
      <c r="A278" s="177" t="s">
        <v>1683</v>
      </c>
      <c r="B278" s="177" t="s">
        <v>1678</v>
      </c>
      <c r="D278" s="177" t="s">
        <v>810</v>
      </c>
      <c r="E278" s="177" t="str">
        <f t="shared" si="4"/>
        <v>ND2</v>
      </c>
    </row>
    <row r="279" spans="1:5" x14ac:dyDescent="0.25">
      <c r="A279" s="177" t="s">
        <v>1682</v>
      </c>
      <c r="B279" s="177" t="s">
        <v>1678</v>
      </c>
      <c r="D279" s="177" t="s">
        <v>810</v>
      </c>
      <c r="E279" s="177" t="str">
        <f t="shared" si="4"/>
        <v>ND2</v>
      </c>
    </row>
    <row r="280" spans="1:5" x14ac:dyDescent="0.25">
      <c r="A280" s="177" t="s">
        <v>1681</v>
      </c>
      <c r="B280" s="177" t="s">
        <v>1678</v>
      </c>
      <c r="D280" s="177" t="s">
        <v>810</v>
      </c>
      <c r="E280" s="177" t="str">
        <f t="shared" si="4"/>
        <v>ND2</v>
      </c>
    </row>
    <row r="281" spans="1:5" x14ac:dyDescent="0.25">
      <c r="A281" s="177" t="s">
        <v>1680</v>
      </c>
      <c r="B281" s="177" t="s">
        <v>1678</v>
      </c>
      <c r="D281" s="177" t="s">
        <v>810</v>
      </c>
      <c r="E281" s="177" t="str">
        <f t="shared" si="4"/>
        <v>ND2</v>
      </c>
    </row>
    <row r="282" spans="1:5" x14ac:dyDescent="0.25">
      <c r="A282" s="177" t="s">
        <v>1679</v>
      </c>
      <c r="B282" s="177" t="s">
        <v>1678</v>
      </c>
      <c r="D282" s="177" t="s">
        <v>810</v>
      </c>
      <c r="E282" s="177" t="str">
        <f t="shared" si="4"/>
        <v>ND2</v>
      </c>
    </row>
    <row r="283" spans="1:5" x14ac:dyDescent="0.25">
      <c r="A283" s="177" t="s">
        <v>1677</v>
      </c>
      <c r="B283" s="177" t="s">
        <v>1668</v>
      </c>
      <c r="D283" s="177" t="s">
        <v>810</v>
      </c>
      <c r="E283" s="177" t="str">
        <f t="shared" si="4"/>
        <v>ND2</v>
      </c>
    </row>
    <row r="284" spans="1:5" x14ac:dyDescent="0.25">
      <c r="A284" s="177" t="s">
        <v>1676</v>
      </c>
      <c r="B284" s="177" t="s">
        <v>1668</v>
      </c>
      <c r="D284" s="177" t="s">
        <v>810</v>
      </c>
      <c r="E284" s="177" t="str">
        <f t="shared" si="4"/>
        <v>ND2</v>
      </c>
    </row>
    <row r="285" spans="1:5" x14ac:dyDescent="0.25">
      <c r="A285" s="177" t="s">
        <v>1675</v>
      </c>
      <c r="B285" s="177" t="s">
        <v>1668</v>
      </c>
      <c r="D285" s="177" t="s">
        <v>810</v>
      </c>
      <c r="E285" s="177" t="str">
        <f t="shared" si="4"/>
        <v>ND2</v>
      </c>
    </row>
    <row r="286" spans="1:5" x14ac:dyDescent="0.25">
      <c r="A286" s="177" t="s">
        <v>1674</v>
      </c>
      <c r="B286" s="177" t="s">
        <v>1668</v>
      </c>
      <c r="D286" s="177" t="s">
        <v>810</v>
      </c>
      <c r="E286" s="177" t="str">
        <f t="shared" si="4"/>
        <v>ND2</v>
      </c>
    </row>
    <row r="287" spans="1:5" x14ac:dyDescent="0.25">
      <c r="A287" s="177" t="s">
        <v>1673</v>
      </c>
      <c r="B287" s="177" t="s">
        <v>1668</v>
      </c>
      <c r="D287" s="177" t="s">
        <v>810</v>
      </c>
      <c r="E287" s="177" t="str">
        <f t="shared" si="4"/>
        <v>ND2</v>
      </c>
    </row>
    <row r="288" spans="1:5" x14ac:dyDescent="0.25">
      <c r="A288" s="177" t="s">
        <v>1672</v>
      </c>
      <c r="B288" s="177" t="s">
        <v>1668</v>
      </c>
      <c r="D288" s="177" t="s">
        <v>810</v>
      </c>
      <c r="E288" s="177" t="str">
        <f t="shared" si="4"/>
        <v>ND2</v>
      </c>
    </row>
    <row r="289" spans="1:5" x14ac:dyDescent="0.25">
      <c r="A289" s="177" t="s">
        <v>1671</v>
      </c>
      <c r="B289" s="177" t="s">
        <v>1668</v>
      </c>
      <c r="D289" s="177" t="s">
        <v>810</v>
      </c>
      <c r="E289" s="177" t="str">
        <f t="shared" si="4"/>
        <v>ND2</v>
      </c>
    </row>
    <row r="290" spans="1:5" x14ac:dyDescent="0.25">
      <c r="A290" s="177" t="s">
        <v>1670</v>
      </c>
      <c r="B290" s="177" t="s">
        <v>1668</v>
      </c>
      <c r="D290" s="177" t="s">
        <v>810</v>
      </c>
      <c r="E290" s="177" t="str">
        <f t="shared" si="4"/>
        <v>ND2</v>
      </c>
    </row>
    <row r="291" spans="1:5" x14ac:dyDescent="0.25">
      <c r="A291" s="177" t="s">
        <v>1669</v>
      </c>
      <c r="B291" s="177" t="s">
        <v>1668</v>
      </c>
      <c r="D291" s="177" t="s">
        <v>810</v>
      </c>
      <c r="E291" s="177" t="str">
        <f t="shared" si="4"/>
        <v>ND2</v>
      </c>
    </row>
    <row r="292" spans="1:5" x14ac:dyDescent="0.25">
      <c r="A292" s="177" t="s">
        <v>1667</v>
      </c>
      <c r="B292" s="177" t="s">
        <v>1108</v>
      </c>
      <c r="D292" s="177" t="s">
        <v>1666</v>
      </c>
      <c r="E292" s="177" t="str">
        <f t="shared" si="4"/>
        <v>BNY Mellon Corporate Trustee Services Limited</v>
      </c>
    </row>
    <row r="293" spans="1:5" x14ac:dyDescent="0.25">
      <c r="A293" s="177" t="s">
        <v>1665</v>
      </c>
      <c r="B293" s="177" t="s">
        <v>1664</v>
      </c>
      <c r="D293" s="177" t="s">
        <v>1663</v>
      </c>
      <c r="E293" s="177" t="str">
        <f t="shared" si="4"/>
        <v>2138009FOQYJ464QNK39</v>
      </c>
    </row>
    <row r="294" spans="1:5" x14ac:dyDescent="0.25">
      <c r="A294" s="177" t="s">
        <v>1662</v>
      </c>
      <c r="B294" s="177" t="s">
        <v>1109</v>
      </c>
      <c r="D294" s="177" t="s">
        <v>1661</v>
      </c>
      <c r="E294" s="177" t="str">
        <f t="shared" si="4"/>
        <v>Deloitte Audit s.r.o.</v>
      </c>
    </row>
    <row r="295" spans="1:5" x14ac:dyDescent="0.25">
      <c r="A295" s="177" t="s">
        <v>1660</v>
      </c>
      <c r="B295" s="177" t="s">
        <v>1659</v>
      </c>
      <c r="D295" s="177" t="s">
        <v>1658</v>
      </c>
      <c r="E295" s="177" t="str">
        <f t="shared" si="4"/>
        <v>549300LSCMJ7F6YV8Q32</v>
      </c>
    </row>
    <row r="296" spans="1:5" x14ac:dyDescent="0.25">
      <c r="A296" s="177" t="s">
        <v>2139</v>
      </c>
      <c r="B296" s="177" t="s">
        <v>390</v>
      </c>
      <c r="D296" s="177" t="s">
        <v>2140</v>
      </c>
      <c r="E296" s="177" t="str">
        <f t="shared" si="4"/>
        <v>The Bank of New York Mellon, London Branch</v>
      </c>
    </row>
    <row r="297" spans="1:5" x14ac:dyDescent="0.25">
      <c r="A297" s="177" t="s">
        <v>2141</v>
      </c>
      <c r="B297" s="177" t="s">
        <v>2142</v>
      </c>
      <c r="D297" s="177" t="s">
        <v>2143</v>
      </c>
      <c r="E297" s="177" t="str">
        <f t="shared" si="4"/>
        <v>549300KP56LL8NKKFL47</v>
      </c>
    </row>
    <row r="298" spans="1:5" x14ac:dyDescent="0.25">
      <c r="A298" s="177" t="s">
        <v>1657</v>
      </c>
      <c r="B298" s="177" t="s">
        <v>1656</v>
      </c>
      <c r="D298" s="177" t="s">
        <v>2152</v>
      </c>
      <c r="E298" s="177" t="str">
        <f t="shared" si="4"/>
        <v>SOCIETE GENERALE (SG</v>
      </c>
    </row>
    <row r="299" spans="1:5" x14ac:dyDescent="0.25">
      <c r="A299" s="177" t="s">
        <v>1655</v>
      </c>
      <c r="B299" s="177" t="s">
        <v>1654</v>
      </c>
      <c r="D299" s="177" t="s">
        <v>810</v>
      </c>
      <c r="E299" s="177" t="str">
        <f t="shared" si="4"/>
        <v>ND2</v>
      </c>
    </row>
    <row r="300" spans="1:5" x14ac:dyDescent="0.25">
      <c r="A300" s="177" t="s">
        <v>1653</v>
      </c>
      <c r="B300" s="177" t="s">
        <v>1652</v>
      </c>
      <c r="D300" s="177" t="s">
        <v>1651</v>
      </c>
      <c r="E300" s="177" t="str">
        <f t="shared" si="4"/>
        <v>O2RNE8IBXP4R0TD8PU41</v>
      </c>
    </row>
    <row r="301" spans="1:5" x14ac:dyDescent="0.25">
      <c r="A301" s="177" t="s">
        <v>1650</v>
      </c>
      <c r="B301" s="177" t="s">
        <v>1649</v>
      </c>
      <c r="D301" s="177" t="s">
        <v>1107</v>
      </c>
      <c r="E301" s="177" t="str">
        <f t="shared" si="4"/>
        <v>FX</v>
      </c>
    </row>
    <row r="302" spans="1:5" x14ac:dyDescent="0.25">
      <c r="A302" s="177" t="s">
        <v>1092</v>
      </c>
      <c r="B302" s="177" t="s">
        <v>1648</v>
      </c>
      <c r="C302" s="177">
        <v>50.173869091625498</v>
      </c>
      <c r="E302" s="177">
        <f t="shared" si="4"/>
        <v>50.173869091625498</v>
      </c>
    </row>
    <row r="303" spans="1:5" x14ac:dyDescent="0.25">
      <c r="A303" s="177" t="s">
        <v>1093</v>
      </c>
      <c r="B303" s="177" t="s">
        <v>1647</v>
      </c>
      <c r="C303" s="177">
        <v>263.776479184278</v>
      </c>
      <c r="E303" s="177">
        <f t="shared" si="4"/>
        <v>263.776479184278</v>
      </c>
    </row>
    <row r="304" spans="1:5" x14ac:dyDescent="0.25">
      <c r="A304" s="177" t="s">
        <v>1646</v>
      </c>
      <c r="B304" s="177" t="s">
        <v>1645</v>
      </c>
      <c r="C304" s="177">
        <v>0.99764868858478095</v>
      </c>
      <c r="E304" s="177">
        <f t="shared" si="4"/>
        <v>0.99764868858478095</v>
      </c>
    </row>
    <row r="305" spans="1:5" x14ac:dyDescent="0.25">
      <c r="A305" s="177" t="s">
        <v>1099</v>
      </c>
      <c r="B305" s="177" t="s">
        <v>1644</v>
      </c>
      <c r="C305" s="177">
        <v>1.9671433427076901E-3</v>
      </c>
      <c r="E305" s="177">
        <f t="shared" si="4"/>
        <v>1.9671433427076901E-3</v>
      </c>
    </row>
    <row r="306" spans="1:5" x14ac:dyDescent="0.25">
      <c r="A306" s="177" t="s">
        <v>1100</v>
      </c>
      <c r="B306" s="177" t="s">
        <v>1643</v>
      </c>
      <c r="C306" s="177">
        <v>3.8416807251163699E-4</v>
      </c>
      <c r="E306" s="177">
        <f t="shared" si="4"/>
        <v>3.8416807251163699E-4</v>
      </c>
    </row>
    <row r="307" spans="1:5" x14ac:dyDescent="0.25">
      <c r="A307" s="177" t="s">
        <v>1101</v>
      </c>
      <c r="B307" s="177" t="s">
        <v>1642</v>
      </c>
      <c r="C307" s="177">
        <v>0</v>
      </c>
      <c r="E307" s="177">
        <f t="shared" si="4"/>
        <v>0</v>
      </c>
    </row>
    <row r="308" spans="1:5" x14ac:dyDescent="0.25">
      <c r="A308" s="177" t="s">
        <v>1102</v>
      </c>
      <c r="B308" s="177" t="s">
        <v>1641</v>
      </c>
      <c r="C308" s="177">
        <v>0</v>
      </c>
      <c r="E308" s="177">
        <f t="shared" si="4"/>
        <v>0</v>
      </c>
    </row>
    <row r="309" spans="1:5" x14ac:dyDescent="0.25">
      <c r="A309" s="177" t="s">
        <v>1118</v>
      </c>
      <c r="B309" s="177" t="s">
        <v>1640</v>
      </c>
      <c r="C309" s="177">
        <v>0</v>
      </c>
      <c r="E309" s="177">
        <f t="shared" si="4"/>
        <v>0</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0" zoomScale="80" zoomScaleNormal="80" workbookViewId="0">
      <selection activeCell="C229" sqref="C229"/>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6.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0" t="s">
        <v>1133</v>
      </c>
      <c r="B1" s="140"/>
      <c r="C1" s="24"/>
      <c r="D1" s="24"/>
      <c r="E1" s="24"/>
      <c r="F1" s="247" t="s">
        <v>1437</v>
      </c>
      <c r="H1" s="24"/>
      <c r="I1" s="140"/>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175</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78"/>
      <c r="D6" s="178"/>
      <c r="H6" s="24"/>
      <c r="L6" s="24"/>
      <c r="M6" s="24"/>
    </row>
    <row r="7" spans="1:13" x14ac:dyDescent="0.25">
      <c r="B7" s="33" t="s">
        <v>26</v>
      </c>
      <c r="C7" s="178"/>
      <c r="D7" s="178"/>
      <c r="H7" s="24"/>
      <c r="L7" s="24"/>
      <c r="M7" s="24"/>
    </row>
    <row r="8" spans="1:13" x14ac:dyDescent="0.25">
      <c r="B8" s="33" t="s">
        <v>27</v>
      </c>
      <c r="C8" s="178"/>
      <c r="D8" s="178"/>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2029</v>
      </c>
      <c r="E14" s="32"/>
      <c r="F14" s="32"/>
      <c r="H14" s="24"/>
      <c r="L14" s="24"/>
      <c r="M14" s="24"/>
    </row>
    <row r="15" spans="1:13" x14ac:dyDescent="0.25">
      <c r="A15" s="26" t="s">
        <v>35</v>
      </c>
      <c r="B15" s="40" t="s">
        <v>36</v>
      </c>
      <c r="C15" s="26" t="s">
        <v>2061</v>
      </c>
      <c r="E15" s="32"/>
      <c r="F15" s="32"/>
      <c r="H15" s="24"/>
      <c r="L15" s="24"/>
      <c r="M15" s="24"/>
    </row>
    <row r="16" spans="1:13" ht="30" x14ac:dyDescent="0.25">
      <c r="A16" s="26" t="s">
        <v>37</v>
      </c>
      <c r="B16" s="40" t="s">
        <v>38</v>
      </c>
      <c r="C16" s="182" t="s">
        <v>2063</v>
      </c>
      <c r="E16" s="32"/>
      <c r="F16" s="32"/>
      <c r="H16" s="24"/>
      <c r="L16" s="24"/>
      <c r="M16" s="24"/>
    </row>
    <row r="17" spans="1:13" x14ac:dyDescent="0.25">
      <c r="A17" s="26" t="s">
        <v>39</v>
      </c>
      <c r="B17" s="40" t="s">
        <v>40</v>
      </c>
      <c r="C17" s="26" t="s">
        <v>2149</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82" t="s">
        <v>2035</v>
      </c>
      <c r="D27" s="43"/>
      <c r="E27" s="43"/>
      <c r="F27" s="43"/>
      <c r="H27" s="24"/>
      <c r="L27" s="24"/>
      <c r="M27" s="24"/>
    </row>
    <row r="28" spans="1:13" x14ac:dyDescent="0.25">
      <c r="A28" s="26" t="s">
        <v>53</v>
      </c>
      <c r="B28" s="42" t="s">
        <v>54</v>
      </c>
      <c r="C28" s="182" t="s">
        <v>2035</v>
      </c>
      <c r="D28" s="43"/>
      <c r="E28" s="43"/>
      <c r="F28" s="43"/>
      <c r="H28" s="24"/>
      <c r="L28" s="24"/>
      <c r="M28" s="24"/>
    </row>
    <row r="29" spans="1:13" x14ac:dyDescent="0.25">
      <c r="A29" s="26" t="s">
        <v>55</v>
      </c>
      <c r="B29" s="42" t="s">
        <v>56</v>
      </c>
      <c r="C29" s="182" t="s">
        <v>2036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63">
        <v>15539.45952737</v>
      </c>
      <c r="F38" s="43"/>
      <c r="H38" s="24"/>
      <c r="L38" s="24"/>
      <c r="M38" s="24"/>
    </row>
    <row r="39" spans="1:14" x14ac:dyDescent="0.25">
      <c r="A39" s="26" t="s">
        <v>65</v>
      </c>
      <c r="B39" s="43" t="s">
        <v>66</v>
      </c>
      <c r="C39" s="163">
        <v>12430</v>
      </c>
      <c r="F39" s="43"/>
      <c r="H39" s="24"/>
      <c r="L39" s="24"/>
      <c r="M39" s="24"/>
      <c r="N39" s="55"/>
    </row>
    <row r="40" spans="1:14" outlineLevel="1" x14ac:dyDescent="0.25">
      <c r="A40" s="26" t="s">
        <v>67</v>
      </c>
      <c r="B40" s="49" t="s">
        <v>68</v>
      </c>
      <c r="C40" s="143" t="s">
        <v>807</v>
      </c>
      <c r="F40" s="43"/>
      <c r="H40" s="24"/>
      <c r="L40" s="24"/>
      <c r="M40" s="24"/>
      <c r="N40" s="55"/>
    </row>
    <row r="41" spans="1:14" outlineLevel="1" x14ac:dyDescent="0.25">
      <c r="A41" s="26" t="s">
        <v>70</v>
      </c>
      <c r="B41" s="49" t="s">
        <v>71</v>
      </c>
      <c r="C41" s="143" t="s">
        <v>807</v>
      </c>
      <c r="F41" s="43"/>
      <c r="H41" s="24"/>
      <c r="L41" s="24"/>
      <c r="M41" s="24"/>
      <c r="N41" s="55"/>
    </row>
    <row r="42" spans="1:14" outlineLevel="1" x14ac:dyDescent="0.25">
      <c r="A42" s="26" t="s">
        <v>72</v>
      </c>
      <c r="B42" s="49"/>
      <c r="C42" s="143"/>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ht="81.75" customHeight="1" x14ac:dyDescent="0.25">
      <c r="A45" s="26" t="s">
        <v>8</v>
      </c>
      <c r="B45" s="43" t="s">
        <v>77</v>
      </c>
      <c r="C45" s="139">
        <v>0.02</v>
      </c>
      <c r="D45" s="139">
        <f>IF(OR(C38="[For completion]",C39="[For completion]"),"Please complete G.3.1.1 and G.3.1.2",(C38/C39-1))</f>
        <v>0.25015764500160897</v>
      </c>
      <c r="E45" s="139"/>
      <c r="F45" s="139">
        <v>0.05</v>
      </c>
      <c r="G45" s="26" t="s">
        <v>2153</v>
      </c>
      <c r="H45" s="24"/>
      <c r="L45" s="24"/>
      <c r="M45" s="24"/>
      <c r="N45" s="55"/>
    </row>
    <row r="46" spans="1:14" outlineLevel="1" x14ac:dyDescent="0.25">
      <c r="A46" s="26" t="s">
        <v>78</v>
      </c>
      <c r="B46" s="41" t="s">
        <v>79</v>
      </c>
      <c r="C46" s="139"/>
      <c r="D46" s="139"/>
      <c r="E46" s="139"/>
      <c r="F46" s="139"/>
      <c r="G46" s="62"/>
      <c r="H46" s="24"/>
      <c r="L46" s="24"/>
      <c r="M46" s="24"/>
      <c r="N46" s="55"/>
    </row>
    <row r="47" spans="1:14" outlineLevel="1" x14ac:dyDescent="0.25">
      <c r="A47" s="26" t="s">
        <v>80</v>
      </c>
      <c r="B47" s="41" t="s">
        <v>81</v>
      </c>
      <c r="C47" s="139"/>
      <c r="D47" s="139"/>
      <c r="E47" s="139"/>
      <c r="F47" s="139"/>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43">
        <v>15339.45952737</v>
      </c>
      <c r="E53" s="50"/>
      <c r="F53" s="148">
        <f>IF($C$58=0,"",IF(C53="[for completion]","",C53/$C$58))</f>
        <v>0.98712953950246884</v>
      </c>
      <c r="G53" s="51"/>
      <c r="H53" s="24"/>
      <c r="L53" s="24"/>
      <c r="M53" s="24"/>
      <c r="N53" s="55"/>
    </row>
    <row r="54" spans="1:14" x14ac:dyDescent="0.25">
      <c r="A54" s="26" t="s">
        <v>90</v>
      </c>
      <c r="B54" s="43" t="s">
        <v>91</v>
      </c>
      <c r="C54" s="143">
        <v>0</v>
      </c>
      <c r="E54" s="50"/>
      <c r="F54" s="148">
        <f>IF($C$58=0,"",IF(C54="[for completion]","",C54/$C$58))</f>
        <v>0</v>
      </c>
      <c r="G54" s="51"/>
      <c r="H54" s="24"/>
      <c r="L54" s="24"/>
      <c r="M54" s="24"/>
      <c r="N54" s="55"/>
    </row>
    <row r="55" spans="1:14" x14ac:dyDescent="0.25">
      <c r="A55" s="26" t="s">
        <v>92</v>
      </c>
      <c r="B55" s="43" t="s">
        <v>93</v>
      </c>
      <c r="C55" s="143">
        <v>0</v>
      </c>
      <c r="E55" s="50"/>
      <c r="F55" s="156">
        <f t="shared" ref="F55:F56" si="0">IF($C$58=0,"",IF(C55="[for completion]","",C55/$C$58))</f>
        <v>0</v>
      </c>
      <c r="G55" s="51"/>
      <c r="H55" s="24"/>
      <c r="L55" s="24"/>
      <c r="M55" s="24"/>
      <c r="N55" s="55"/>
    </row>
    <row r="56" spans="1:14" x14ac:dyDescent="0.25">
      <c r="A56" s="26" t="s">
        <v>94</v>
      </c>
      <c r="B56" s="43" t="s">
        <v>95</v>
      </c>
      <c r="C56" s="143">
        <v>0</v>
      </c>
      <c r="E56" s="50"/>
      <c r="F56" s="156">
        <f t="shared" si="0"/>
        <v>0</v>
      </c>
      <c r="G56" s="51"/>
      <c r="H56" s="24"/>
      <c r="L56" s="24"/>
      <c r="M56" s="24"/>
      <c r="N56" s="55"/>
    </row>
    <row r="57" spans="1:14" x14ac:dyDescent="0.25">
      <c r="A57" s="26" t="s">
        <v>96</v>
      </c>
      <c r="B57" s="26" t="s">
        <v>97</v>
      </c>
      <c r="C57" s="143">
        <v>200</v>
      </c>
      <c r="E57" s="50"/>
      <c r="F57" s="148">
        <f>IF($C$58=0,"",IF(C57="[for completion]","",C57/$C$58))</f>
        <v>1.2870460497531173E-2</v>
      </c>
      <c r="G57" s="51"/>
      <c r="H57" s="24"/>
      <c r="L57" s="24"/>
      <c r="M57" s="24"/>
      <c r="N57" s="55"/>
    </row>
    <row r="58" spans="1:14" x14ac:dyDescent="0.25">
      <c r="A58" s="26" t="s">
        <v>98</v>
      </c>
      <c r="B58" s="52" t="s">
        <v>99</v>
      </c>
      <c r="C58" s="144">
        <f>SUM(C53:C57)</f>
        <v>15539.45952737</v>
      </c>
      <c r="D58" s="50"/>
      <c r="E58" s="50"/>
      <c r="F58" s="149">
        <f>SUM(F53:F57)</f>
        <v>1</v>
      </c>
      <c r="G58" s="51"/>
      <c r="H58" s="24"/>
      <c r="L58" s="24"/>
      <c r="M58" s="24"/>
      <c r="N58" s="55"/>
    </row>
    <row r="59" spans="1:14" outlineLevel="1" x14ac:dyDescent="0.25">
      <c r="A59" s="26" t="s">
        <v>100</v>
      </c>
      <c r="B59" s="182" t="s">
        <v>2021</v>
      </c>
      <c r="C59" s="143">
        <v>200</v>
      </c>
      <c r="E59" s="50"/>
      <c r="F59" s="148">
        <f t="shared" ref="F59:F64" si="1">IF($C$58=0,"",IF(C59="[for completion]","",C59/$C$58))</f>
        <v>1.2870460497531173E-2</v>
      </c>
      <c r="G59" s="51"/>
      <c r="H59" s="24"/>
      <c r="L59" s="24"/>
      <c r="M59" s="24"/>
      <c r="N59" s="55"/>
    </row>
    <row r="60" spans="1:14" outlineLevel="1" x14ac:dyDescent="0.25">
      <c r="A60" s="26" t="s">
        <v>102</v>
      </c>
      <c r="B60" s="54" t="s">
        <v>101</v>
      </c>
      <c r="C60" s="143"/>
      <c r="E60" s="50"/>
      <c r="F60" s="148">
        <f t="shared" si="1"/>
        <v>0</v>
      </c>
      <c r="G60" s="51"/>
      <c r="H60" s="24"/>
      <c r="L60" s="24"/>
      <c r="M60" s="24"/>
      <c r="N60" s="55"/>
    </row>
    <row r="61" spans="1:14" outlineLevel="1" x14ac:dyDescent="0.25">
      <c r="A61" s="26" t="s">
        <v>103</v>
      </c>
      <c r="B61" s="54" t="s">
        <v>101</v>
      </c>
      <c r="C61" s="143"/>
      <c r="E61" s="50"/>
      <c r="F61" s="148">
        <f t="shared" si="1"/>
        <v>0</v>
      </c>
      <c r="G61" s="51"/>
      <c r="H61" s="24"/>
      <c r="L61" s="24"/>
      <c r="M61" s="24"/>
      <c r="N61" s="55"/>
    </row>
    <row r="62" spans="1:14" outlineLevel="1" x14ac:dyDescent="0.25">
      <c r="A62" s="26" t="s">
        <v>104</v>
      </c>
      <c r="B62" s="54" t="s">
        <v>101</v>
      </c>
      <c r="C62" s="143"/>
      <c r="E62" s="50"/>
      <c r="F62" s="148">
        <f t="shared" si="1"/>
        <v>0</v>
      </c>
      <c r="G62" s="51"/>
      <c r="H62" s="24"/>
      <c r="L62" s="24"/>
      <c r="M62" s="24"/>
      <c r="N62" s="55"/>
    </row>
    <row r="63" spans="1:14" outlineLevel="1" x14ac:dyDescent="0.25">
      <c r="A63" s="26" t="s">
        <v>105</v>
      </c>
      <c r="B63" s="54" t="s">
        <v>101</v>
      </c>
      <c r="C63" s="143"/>
      <c r="E63" s="50"/>
      <c r="F63" s="148">
        <f t="shared" si="1"/>
        <v>0</v>
      </c>
      <c r="G63" s="51"/>
      <c r="H63" s="24"/>
      <c r="L63" s="24"/>
      <c r="M63" s="24"/>
      <c r="N63" s="55"/>
    </row>
    <row r="64" spans="1:14" outlineLevel="1" x14ac:dyDescent="0.25">
      <c r="A64" s="26" t="s">
        <v>106</v>
      </c>
      <c r="B64" s="54" t="s">
        <v>101</v>
      </c>
      <c r="C64" s="145"/>
      <c r="D64" s="55"/>
      <c r="E64" s="55"/>
      <c r="F64" s="148">
        <f t="shared" si="1"/>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6">
        <v>11.962770251514799</v>
      </c>
      <c r="D66" s="146" t="s">
        <v>810</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34" t="s">
        <v>1153</v>
      </c>
      <c r="C70" s="143">
        <v>200</v>
      </c>
      <c r="D70" s="143" t="s">
        <v>810</v>
      </c>
      <c r="E70" s="22"/>
      <c r="F70" s="148">
        <f t="shared" ref="F70:F76" si="2">IF($C$77=0,"",IF(C70="[for completion]","",C70/$C$77))</f>
        <v>1.2870460497531173E-2</v>
      </c>
      <c r="G70" s="148" t="str">
        <f>IF($D$77=0,"",IF(D70="[Mark as ND1 if not relevant]","",D70/$D$77))</f>
        <v/>
      </c>
      <c r="H70" s="24"/>
      <c r="L70" s="24"/>
      <c r="M70" s="24"/>
      <c r="N70" s="55"/>
    </row>
    <row r="71" spans="1:14" x14ac:dyDescent="0.25">
      <c r="A71" s="26" t="s">
        <v>114</v>
      </c>
      <c r="B71" s="135" t="s">
        <v>1154</v>
      </c>
      <c r="C71" s="143">
        <v>0</v>
      </c>
      <c r="D71" s="143" t="s">
        <v>810</v>
      </c>
      <c r="E71" s="22"/>
      <c r="F71" s="148">
        <f t="shared" si="2"/>
        <v>0</v>
      </c>
      <c r="G71" s="148" t="str">
        <f t="shared" ref="G71:G76" si="3">IF($D$77=0,"",IF(D71="[Mark as ND1 if not relevant]","",D71/$D$77))</f>
        <v/>
      </c>
      <c r="H71" s="24"/>
      <c r="L71" s="24"/>
      <c r="M71" s="24"/>
      <c r="N71" s="55"/>
    </row>
    <row r="72" spans="1:14" x14ac:dyDescent="0.25">
      <c r="A72" s="26" t="s">
        <v>115</v>
      </c>
      <c r="B72" s="134" t="s">
        <v>1155</v>
      </c>
      <c r="C72" s="143">
        <v>0</v>
      </c>
      <c r="D72" s="143" t="s">
        <v>810</v>
      </c>
      <c r="E72" s="22"/>
      <c r="F72" s="148">
        <f t="shared" si="2"/>
        <v>0</v>
      </c>
      <c r="G72" s="148" t="str">
        <f t="shared" si="3"/>
        <v/>
      </c>
      <c r="H72" s="24"/>
      <c r="L72" s="24"/>
      <c r="M72" s="24"/>
      <c r="N72" s="55"/>
    </row>
    <row r="73" spans="1:14" x14ac:dyDescent="0.25">
      <c r="A73" s="26" t="s">
        <v>116</v>
      </c>
      <c r="B73" s="134" t="s">
        <v>1156</v>
      </c>
      <c r="C73" s="143">
        <v>86.061182329999994</v>
      </c>
      <c r="D73" s="143" t="s">
        <v>810</v>
      </c>
      <c r="E73" s="22"/>
      <c r="F73" s="148">
        <f t="shared" si="2"/>
        <v>5.5382352377454629E-3</v>
      </c>
      <c r="G73" s="148" t="str">
        <f t="shared" si="3"/>
        <v/>
      </c>
      <c r="H73" s="24"/>
      <c r="L73" s="24"/>
      <c r="M73" s="24"/>
      <c r="N73" s="55"/>
    </row>
    <row r="74" spans="1:14" x14ac:dyDescent="0.25">
      <c r="A74" s="26" t="s">
        <v>117</v>
      </c>
      <c r="B74" s="134" t="s">
        <v>1157</v>
      </c>
      <c r="C74" s="143">
        <v>230.71013045999999</v>
      </c>
      <c r="D74" s="143" t="s">
        <v>810</v>
      </c>
      <c r="E74" s="22"/>
      <c r="F74" s="148">
        <f t="shared" si="2"/>
        <v>1.4846728102328465E-2</v>
      </c>
      <c r="G74" s="148" t="str">
        <f t="shared" si="3"/>
        <v/>
      </c>
      <c r="H74" s="24"/>
      <c r="L74" s="24"/>
      <c r="M74" s="24"/>
      <c r="N74" s="55"/>
    </row>
    <row r="75" spans="1:14" x14ac:dyDescent="0.25">
      <c r="A75" s="26" t="s">
        <v>118</v>
      </c>
      <c r="B75" s="134" t="s">
        <v>1158</v>
      </c>
      <c r="C75" s="143">
        <v>812.66406947999997</v>
      </c>
      <c r="D75" s="143" t="s">
        <v>810</v>
      </c>
      <c r="E75" s="22"/>
      <c r="F75" s="148">
        <f t="shared" si="2"/>
        <v>5.2296804020026337E-2</v>
      </c>
      <c r="G75" s="148" t="str">
        <f t="shared" si="3"/>
        <v/>
      </c>
      <c r="H75" s="24"/>
      <c r="L75" s="24"/>
      <c r="M75" s="24"/>
      <c r="N75" s="55"/>
    </row>
    <row r="76" spans="1:14" x14ac:dyDescent="0.25">
      <c r="A76" s="26" t="s">
        <v>119</v>
      </c>
      <c r="B76" s="134" t="s">
        <v>1159</v>
      </c>
      <c r="C76" s="143">
        <v>14210.0241451</v>
      </c>
      <c r="D76" s="143" t="s">
        <v>810</v>
      </c>
      <c r="E76" s="22"/>
      <c r="F76" s="148">
        <f t="shared" si="2"/>
        <v>0.91444777214236861</v>
      </c>
      <c r="G76" s="148" t="str">
        <f t="shared" si="3"/>
        <v/>
      </c>
      <c r="H76" s="24"/>
      <c r="L76" s="24"/>
      <c r="M76" s="24"/>
      <c r="N76" s="55"/>
    </row>
    <row r="77" spans="1:14" x14ac:dyDescent="0.25">
      <c r="A77" s="26" t="s">
        <v>120</v>
      </c>
      <c r="B77" s="59" t="s">
        <v>99</v>
      </c>
      <c r="C77" s="144">
        <f>SUM(C70:C76)</f>
        <v>15539.45952737</v>
      </c>
      <c r="D77" s="144">
        <f>SUM(D70:D76)</f>
        <v>0</v>
      </c>
      <c r="E77" s="43"/>
      <c r="F77" s="149">
        <f>SUM(F70:F76)</f>
        <v>1</v>
      </c>
      <c r="G77" s="149">
        <f>SUM(G70:G76)</f>
        <v>0</v>
      </c>
      <c r="H77" s="24"/>
      <c r="L77" s="24"/>
      <c r="M77" s="24"/>
      <c r="N77" s="55"/>
    </row>
    <row r="78" spans="1:14" outlineLevel="1" x14ac:dyDescent="0.25">
      <c r="A78" s="26" t="s">
        <v>121</v>
      </c>
      <c r="B78" s="60" t="s">
        <v>122</v>
      </c>
      <c r="C78" s="144"/>
      <c r="D78" s="144"/>
      <c r="E78" s="43"/>
      <c r="F78" s="148">
        <f>IF($C$77=0,"",IF(C78="[for completion]","",C78/$C$77))</f>
        <v>0</v>
      </c>
      <c r="G78" s="148" t="str">
        <f t="shared" ref="G78:G87" si="4">IF($D$77=0,"",IF(D78="[for completion]","",D78/$D$77))</f>
        <v/>
      </c>
      <c r="H78" s="24"/>
      <c r="L78" s="24"/>
      <c r="M78" s="24"/>
      <c r="N78" s="55"/>
    </row>
    <row r="79" spans="1:14" outlineLevel="1" x14ac:dyDescent="0.25">
      <c r="A79" s="26" t="s">
        <v>123</v>
      </c>
      <c r="B79" s="60" t="s">
        <v>124</v>
      </c>
      <c r="C79" s="144"/>
      <c r="D79" s="144"/>
      <c r="E79" s="43"/>
      <c r="F79" s="148">
        <f t="shared" ref="F79:F87" si="5">IF($C$77=0,"",IF(C79="[for completion]","",C79/$C$77))</f>
        <v>0</v>
      </c>
      <c r="G79" s="148" t="str">
        <f t="shared" si="4"/>
        <v/>
      </c>
      <c r="H79" s="24"/>
      <c r="L79" s="24"/>
      <c r="M79" s="24"/>
      <c r="N79" s="55"/>
    </row>
    <row r="80" spans="1:14" outlineLevel="1" x14ac:dyDescent="0.25">
      <c r="A80" s="26" t="s">
        <v>125</v>
      </c>
      <c r="B80" s="60" t="s">
        <v>126</v>
      </c>
      <c r="C80" s="144"/>
      <c r="D80" s="144"/>
      <c r="E80" s="43"/>
      <c r="F80" s="148">
        <f t="shared" si="5"/>
        <v>0</v>
      </c>
      <c r="G80" s="148" t="str">
        <f t="shared" si="4"/>
        <v/>
      </c>
      <c r="H80" s="24"/>
      <c r="L80" s="24"/>
      <c r="M80" s="24"/>
      <c r="N80" s="55"/>
    </row>
    <row r="81" spans="1:14" outlineLevel="1" x14ac:dyDescent="0.25">
      <c r="A81" s="26" t="s">
        <v>127</v>
      </c>
      <c r="B81" s="60" t="s">
        <v>128</v>
      </c>
      <c r="C81" s="144"/>
      <c r="D81" s="144"/>
      <c r="E81" s="43"/>
      <c r="F81" s="148">
        <f t="shared" si="5"/>
        <v>0</v>
      </c>
      <c r="G81" s="148" t="str">
        <f t="shared" si="4"/>
        <v/>
      </c>
      <c r="H81" s="24"/>
      <c r="L81" s="24"/>
      <c r="M81" s="24"/>
      <c r="N81" s="55"/>
    </row>
    <row r="82" spans="1:14" outlineLevel="1" x14ac:dyDescent="0.25">
      <c r="A82" s="26" t="s">
        <v>129</v>
      </c>
      <c r="B82" s="60" t="s">
        <v>130</v>
      </c>
      <c r="C82" s="144"/>
      <c r="D82" s="144"/>
      <c r="E82" s="43"/>
      <c r="F82" s="148">
        <f t="shared" si="5"/>
        <v>0</v>
      </c>
      <c r="G82" s="148" t="str">
        <f t="shared" si="4"/>
        <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f t="shared" si="5"/>
        <v>0</v>
      </c>
      <c r="G86" s="51" t="str">
        <f t="shared" si="4"/>
        <v/>
      </c>
      <c r="H86" s="24"/>
      <c r="L86" s="24"/>
      <c r="M86" s="24"/>
      <c r="N86" s="55"/>
    </row>
    <row r="87" spans="1:14" outlineLevel="1" x14ac:dyDescent="0.25">
      <c r="A87" s="26" t="s">
        <v>135</v>
      </c>
      <c r="B87" s="60"/>
      <c r="C87" s="50"/>
      <c r="D87" s="50"/>
      <c r="E87" s="43"/>
      <c r="F87" s="51">
        <f t="shared" si="5"/>
        <v>0</v>
      </c>
      <c r="G87" s="51" t="str">
        <f t="shared" si="4"/>
        <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6">
        <v>4.0547570157426396</v>
      </c>
      <c r="D89" s="146">
        <v>5.0540725530458603</v>
      </c>
      <c r="E89" s="40"/>
      <c r="F89" s="154"/>
      <c r="G89" s="155"/>
      <c r="H89" s="24"/>
      <c r="L89" s="24"/>
      <c r="M89" s="24"/>
      <c r="N89" s="55"/>
    </row>
    <row r="90" spans="1:14" x14ac:dyDescent="0.25">
      <c r="B90" s="43"/>
      <c r="C90" s="146"/>
      <c r="D90" s="146"/>
      <c r="E90" s="40"/>
      <c r="F90" s="154"/>
      <c r="G90" s="155"/>
      <c r="H90" s="24"/>
      <c r="L90" s="24"/>
      <c r="M90" s="24"/>
      <c r="N90" s="55"/>
    </row>
    <row r="91" spans="1:14" x14ac:dyDescent="0.25">
      <c r="B91" s="43" t="s">
        <v>987</v>
      </c>
      <c r="C91" s="153"/>
      <c r="D91" s="153"/>
      <c r="E91" s="40"/>
      <c r="F91" s="155"/>
      <c r="G91" s="155"/>
      <c r="H91" s="24"/>
      <c r="L91" s="24"/>
      <c r="M91" s="24"/>
      <c r="N91" s="55"/>
    </row>
    <row r="92" spans="1:14" x14ac:dyDescent="0.25">
      <c r="A92" s="26" t="s">
        <v>140</v>
      </c>
      <c r="B92" s="43" t="s">
        <v>112</v>
      </c>
      <c r="C92" s="146"/>
      <c r="D92" s="146"/>
      <c r="E92" s="40"/>
      <c r="F92" s="155"/>
      <c r="G92" s="155"/>
      <c r="H92" s="24"/>
      <c r="L92" s="24"/>
      <c r="M92" s="24"/>
      <c r="N92" s="55"/>
    </row>
    <row r="93" spans="1:14" x14ac:dyDescent="0.25">
      <c r="A93" s="26" t="s">
        <v>141</v>
      </c>
      <c r="B93" s="135" t="s">
        <v>1153</v>
      </c>
      <c r="C93" s="143">
        <v>0</v>
      </c>
      <c r="D93" s="143">
        <v>0</v>
      </c>
      <c r="E93" s="22"/>
      <c r="F93" s="148">
        <f>IF($C$100=0,"",IF(C93="[for completion]","",IF(C93="","",C93/$C$100)))</f>
        <v>0</v>
      </c>
      <c r="G93" s="148">
        <f>IF($D$100=0,"",IF(D93="[Mark as ND1 if not relevant]","",IF(D93="","",D93/$D$100)))</f>
        <v>0</v>
      </c>
      <c r="H93" s="24"/>
      <c r="L93" s="24"/>
      <c r="M93" s="24"/>
      <c r="N93" s="55"/>
    </row>
    <row r="94" spans="1:14" x14ac:dyDescent="0.25">
      <c r="A94" s="26" t="s">
        <v>142</v>
      </c>
      <c r="B94" s="135" t="s">
        <v>1154</v>
      </c>
      <c r="C94" s="143">
        <v>0</v>
      </c>
      <c r="D94" s="143">
        <v>0</v>
      </c>
      <c r="E94" s="22"/>
      <c r="F94" s="148">
        <f t="shared" ref="F94:F99" si="6">IF($C$100=0,"",IF(C94="[for completion]","",IF(C94="","",C94/$C$100)))</f>
        <v>0</v>
      </c>
      <c r="G94" s="148">
        <f t="shared" ref="G94:G99" si="7">IF($D$100=0,"",IF(D94="[Mark as ND1 if not relevant]","",IF(D94="","",D94/$D$100)))</f>
        <v>0</v>
      </c>
      <c r="H94" s="24"/>
      <c r="L94" s="24"/>
      <c r="M94" s="24"/>
      <c r="N94" s="55"/>
    </row>
    <row r="95" spans="1:14" x14ac:dyDescent="0.25">
      <c r="A95" s="26" t="s">
        <v>143</v>
      </c>
      <c r="B95" s="135" t="s">
        <v>1155</v>
      </c>
      <c r="C95" s="143">
        <v>0</v>
      </c>
      <c r="D95" s="143">
        <v>0</v>
      </c>
      <c r="E95" s="22"/>
      <c r="F95" s="148">
        <f t="shared" si="6"/>
        <v>0</v>
      </c>
      <c r="G95" s="148">
        <f t="shared" si="7"/>
        <v>0</v>
      </c>
      <c r="H95" s="24"/>
      <c r="L95" s="24"/>
      <c r="M95" s="24"/>
      <c r="N95" s="55"/>
    </row>
    <row r="96" spans="1:14" x14ac:dyDescent="0.25">
      <c r="A96" s="26" t="s">
        <v>144</v>
      </c>
      <c r="B96" s="135" t="s">
        <v>1156</v>
      </c>
      <c r="C96" s="143">
        <v>0</v>
      </c>
      <c r="D96" s="143">
        <v>0</v>
      </c>
      <c r="E96" s="22"/>
      <c r="F96" s="148">
        <f t="shared" si="6"/>
        <v>0</v>
      </c>
      <c r="G96" s="148">
        <f t="shared" si="7"/>
        <v>0</v>
      </c>
      <c r="H96" s="24"/>
      <c r="L96" s="24"/>
      <c r="M96" s="24"/>
      <c r="N96" s="55"/>
    </row>
    <row r="97" spans="1:14" x14ac:dyDescent="0.25">
      <c r="A97" s="26" t="s">
        <v>145</v>
      </c>
      <c r="B97" s="135" t="s">
        <v>1157</v>
      </c>
      <c r="C97" s="143">
        <v>12430</v>
      </c>
      <c r="D97" s="143">
        <v>0</v>
      </c>
      <c r="E97" s="22"/>
      <c r="F97" s="148">
        <f t="shared" si="6"/>
        <v>1</v>
      </c>
      <c r="G97" s="148">
        <f t="shared" si="7"/>
        <v>0</v>
      </c>
      <c r="H97" s="24"/>
      <c r="L97" s="24"/>
      <c r="M97" s="24"/>
    </row>
    <row r="98" spans="1:14" x14ac:dyDescent="0.25">
      <c r="A98" s="26" t="s">
        <v>146</v>
      </c>
      <c r="B98" s="135" t="s">
        <v>1158</v>
      </c>
      <c r="C98" s="143">
        <v>0</v>
      </c>
      <c r="D98" s="143">
        <v>12430</v>
      </c>
      <c r="E98" s="22"/>
      <c r="F98" s="148">
        <f t="shared" si="6"/>
        <v>0</v>
      </c>
      <c r="G98" s="148">
        <f t="shared" si="7"/>
        <v>1</v>
      </c>
      <c r="H98" s="24"/>
      <c r="L98" s="24"/>
      <c r="M98" s="24"/>
    </row>
    <row r="99" spans="1:14" x14ac:dyDescent="0.25">
      <c r="A99" s="26" t="s">
        <v>147</v>
      </c>
      <c r="B99" s="135" t="s">
        <v>1159</v>
      </c>
      <c r="C99" s="143">
        <v>0</v>
      </c>
      <c r="D99" s="143">
        <v>0</v>
      </c>
      <c r="E99" s="22"/>
      <c r="F99" s="148">
        <f t="shared" si="6"/>
        <v>0</v>
      </c>
      <c r="G99" s="148">
        <f t="shared" si="7"/>
        <v>0</v>
      </c>
      <c r="H99" s="24"/>
      <c r="L99" s="24"/>
      <c r="M99" s="24"/>
    </row>
    <row r="100" spans="1:14" x14ac:dyDescent="0.25">
      <c r="A100" s="26" t="s">
        <v>148</v>
      </c>
      <c r="B100" s="59" t="s">
        <v>99</v>
      </c>
      <c r="C100" s="144">
        <f>SUM(C93:C99)</f>
        <v>12430</v>
      </c>
      <c r="D100" s="144">
        <f>SUM(D93:D99)</f>
        <v>12430</v>
      </c>
      <c r="E100" s="43"/>
      <c r="F100" s="149">
        <f>SUM(F93:F99)</f>
        <v>1</v>
      </c>
      <c r="G100" s="149">
        <f>SUM(G93:G99)</f>
        <v>1</v>
      </c>
      <c r="H100" s="24"/>
      <c r="L100" s="24"/>
      <c r="M100" s="24"/>
    </row>
    <row r="101" spans="1:14" outlineLevel="1" x14ac:dyDescent="0.25">
      <c r="A101" s="26" t="s">
        <v>149</v>
      </c>
      <c r="B101" s="60" t="s">
        <v>122</v>
      </c>
      <c r="C101" s="144"/>
      <c r="D101" s="144"/>
      <c r="E101" s="43"/>
      <c r="F101" s="148">
        <f t="shared" ref="F101:F105" si="8">IF($C$100=0,"",IF(C101="[for completion]","",C101/$C$100))</f>
        <v>0</v>
      </c>
      <c r="G101" s="148">
        <f t="shared" ref="G101:G105" si="9">IF($D$100=0,"",IF(D101="[for completion]","",D101/$D$100))</f>
        <v>0</v>
      </c>
      <c r="H101" s="24"/>
      <c r="L101" s="24"/>
      <c r="M101" s="24"/>
    </row>
    <row r="102" spans="1:14" outlineLevel="1" x14ac:dyDescent="0.25">
      <c r="A102" s="26" t="s">
        <v>150</v>
      </c>
      <c r="B102" s="60" t="s">
        <v>124</v>
      </c>
      <c r="C102" s="144"/>
      <c r="D102" s="144"/>
      <c r="E102" s="43"/>
      <c r="F102" s="148">
        <f t="shared" si="8"/>
        <v>0</v>
      </c>
      <c r="G102" s="148">
        <f t="shared" si="9"/>
        <v>0</v>
      </c>
      <c r="H102" s="24"/>
      <c r="L102" s="24"/>
      <c r="M102" s="24"/>
    </row>
    <row r="103" spans="1:14" outlineLevel="1" x14ac:dyDescent="0.25">
      <c r="A103" s="26" t="s">
        <v>151</v>
      </c>
      <c r="B103" s="60" t="s">
        <v>126</v>
      </c>
      <c r="C103" s="144"/>
      <c r="D103" s="144"/>
      <c r="E103" s="43"/>
      <c r="F103" s="148">
        <f t="shared" si="8"/>
        <v>0</v>
      </c>
      <c r="G103" s="148">
        <f t="shared" si="9"/>
        <v>0</v>
      </c>
      <c r="H103" s="24"/>
      <c r="L103" s="24"/>
      <c r="M103" s="24"/>
    </row>
    <row r="104" spans="1:14" outlineLevel="1" x14ac:dyDescent="0.25">
      <c r="A104" s="26" t="s">
        <v>152</v>
      </c>
      <c r="B104" s="60" t="s">
        <v>128</v>
      </c>
      <c r="C104" s="144"/>
      <c r="D104" s="144"/>
      <c r="E104" s="43"/>
      <c r="F104" s="148">
        <f t="shared" si="8"/>
        <v>0</v>
      </c>
      <c r="G104" s="148">
        <f t="shared" si="9"/>
        <v>0</v>
      </c>
      <c r="H104" s="24"/>
      <c r="L104" s="24"/>
      <c r="M104" s="24"/>
    </row>
    <row r="105" spans="1:14" outlineLevel="1" x14ac:dyDescent="0.25">
      <c r="A105" s="26" t="s">
        <v>153</v>
      </c>
      <c r="B105" s="60" t="s">
        <v>130</v>
      </c>
      <c r="C105" s="144"/>
      <c r="D105" s="144"/>
      <c r="E105" s="43"/>
      <c r="F105" s="148">
        <f t="shared" si="8"/>
        <v>0</v>
      </c>
      <c r="G105" s="148">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7" t="s">
        <v>1176</v>
      </c>
      <c r="C111" s="48" t="s">
        <v>159</v>
      </c>
      <c r="D111" s="48" t="s">
        <v>160</v>
      </c>
      <c r="E111" s="47"/>
      <c r="F111" s="48" t="s">
        <v>161</v>
      </c>
      <c r="G111" s="48" t="s">
        <v>162</v>
      </c>
      <c r="H111" s="24"/>
      <c r="L111" s="24"/>
      <c r="M111" s="24"/>
    </row>
    <row r="112" spans="1:14" s="61" customFormat="1" x14ac:dyDescent="0.25">
      <c r="A112" s="26" t="s">
        <v>163</v>
      </c>
      <c r="B112" s="43" t="s">
        <v>164</v>
      </c>
      <c r="C112" s="143">
        <v>0</v>
      </c>
      <c r="D112" s="143">
        <v>0</v>
      </c>
      <c r="E112" s="51"/>
      <c r="F112" s="148">
        <f>IF($C$129=0,"",IF(C112="[for completion]","",IF(C112="","",C112/$C$129)))</f>
        <v>0</v>
      </c>
      <c r="G112" s="148">
        <f>IF($D$129=0,"",IF(D112="[for completion]","",IF(D112="","",D112/$D$129)))</f>
        <v>0</v>
      </c>
      <c r="I112" s="26"/>
      <c r="J112" s="26"/>
      <c r="K112" s="26"/>
      <c r="L112" s="24" t="s">
        <v>1162</v>
      </c>
      <c r="M112" s="24"/>
      <c r="N112" s="24"/>
    </row>
    <row r="113" spans="1:14" s="61" customFormat="1" x14ac:dyDescent="0.25">
      <c r="A113" s="26" t="s">
        <v>165</v>
      </c>
      <c r="B113" s="43" t="s">
        <v>1163</v>
      </c>
      <c r="C113" s="143">
        <v>0</v>
      </c>
      <c r="D113" s="143">
        <v>0</v>
      </c>
      <c r="E113" s="51"/>
      <c r="F113" s="148">
        <f t="shared" ref="F113:F128" si="10">IF($C$129=0,"",IF(C113="[for completion]","",IF(C113="","",C113/$C$129)))</f>
        <v>0</v>
      </c>
      <c r="G113" s="148">
        <f t="shared" ref="G113:G128" si="11">IF($D$129=0,"",IF(D113="[for completion]","",IF(D113="","",D113/$D$129)))</f>
        <v>0</v>
      </c>
      <c r="I113" s="26"/>
      <c r="J113" s="26"/>
      <c r="K113" s="26"/>
      <c r="L113" s="43" t="s">
        <v>1163</v>
      </c>
      <c r="M113" s="24"/>
      <c r="N113" s="24"/>
    </row>
    <row r="114" spans="1:14" s="61" customFormat="1" x14ac:dyDescent="0.25">
      <c r="A114" s="26" t="s">
        <v>166</v>
      </c>
      <c r="B114" s="43" t="s">
        <v>173</v>
      </c>
      <c r="C114" s="143">
        <v>0</v>
      </c>
      <c r="D114" s="143">
        <v>0</v>
      </c>
      <c r="E114" s="51"/>
      <c r="F114" s="148">
        <f t="shared" si="10"/>
        <v>0</v>
      </c>
      <c r="G114" s="148">
        <f t="shared" si="11"/>
        <v>0</v>
      </c>
      <c r="I114" s="26"/>
      <c r="J114" s="26"/>
      <c r="K114" s="26"/>
      <c r="L114" s="43" t="s">
        <v>173</v>
      </c>
      <c r="M114" s="24"/>
      <c r="N114" s="24"/>
    </row>
    <row r="115" spans="1:14" s="61" customFormat="1" x14ac:dyDescent="0.25">
      <c r="A115" s="26" t="s">
        <v>167</v>
      </c>
      <c r="B115" s="43" t="s">
        <v>1164</v>
      </c>
      <c r="C115" s="143">
        <v>0</v>
      </c>
      <c r="D115" s="143">
        <v>0</v>
      </c>
      <c r="E115" s="51"/>
      <c r="F115" s="148">
        <f t="shared" si="10"/>
        <v>0</v>
      </c>
      <c r="G115" s="148">
        <f t="shared" si="11"/>
        <v>0</v>
      </c>
      <c r="I115" s="26"/>
      <c r="J115" s="26"/>
      <c r="K115" s="26"/>
      <c r="L115" s="43" t="s">
        <v>1164</v>
      </c>
      <c r="M115" s="24"/>
      <c r="N115" s="24"/>
    </row>
    <row r="116" spans="1:14" s="61" customFormat="1" x14ac:dyDescent="0.25">
      <c r="A116" s="26" t="s">
        <v>169</v>
      </c>
      <c r="B116" s="43" t="s">
        <v>1165</v>
      </c>
      <c r="C116" s="143">
        <v>0</v>
      </c>
      <c r="D116" s="143">
        <v>0</v>
      </c>
      <c r="E116" s="51"/>
      <c r="F116" s="148">
        <f t="shared" si="10"/>
        <v>0</v>
      </c>
      <c r="G116" s="148">
        <f t="shared" si="11"/>
        <v>0</v>
      </c>
      <c r="I116" s="26"/>
      <c r="J116" s="26"/>
      <c r="K116" s="26"/>
      <c r="L116" s="43" t="s">
        <v>1165</v>
      </c>
      <c r="M116" s="24"/>
      <c r="N116" s="24"/>
    </row>
    <row r="117" spans="1:14" s="61" customFormat="1" x14ac:dyDescent="0.25">
      <c r="A117" s="26" t="s">
        <v>170</v>
      </c>
      <c r="B117" s="43" t="s">
        <v>175</v>
      </c>
      <c r="C117" s="143">
        <v>15539.45952737</v>
      </c>
      <c r="D117" s="143">
        <v>15539.45952737</v>
      </c>
      <c r="E117" s="43"/>
      <c r="F117" s="148">
        <f t="shared" si="10"/>
        <v>1</v>
      </c>
      <c r="G117" s="148">
        <f t="shared" si="11"/>
        <v>1</v>
      </c>
      <c r="I117" s="26"/>
      <c r="J117" s="26"/>
      <c r="K117" s="26"/>
      <c r="L117" s="43" t="s">
        <v>175</v>
      </c>
      <c r="M117" s="24"/>
      <c r="N117" s="24"/>
    </row>
    <row r="118" spans="1:14" x14ac:dyDescent="0.25">
      <c r="A118" s="26" t="s">
        <v>171</v>
      </c>
      <c r="B118" s="43" t="s">
        <v>177</v>
      </c>
      <c r="C118" s="143">
        <v>0</v>
      </c>
      <c r="D118" s="143">
        <v>0</v>
      </c>
      <c r="E118" s="43"/>
      <c r="F118" s="148">
        <f t="shared" si="10"/>
        <v>0</v>
      </c>
      <c r="G118" s="148">
        <f t="shared" si="11"/>
        <v>0</v>
      </c>
      <c r="L118" s="43" t="s">
        <v>177</v>
      </c>
      <c r="M118" s="24"/>
    </row>
    <row r="119" spans="1:14" x14ac:dyDescent="0.25">
      <c r="A119" s="26" t="s">
        <v>172</v>
      </c>
      <c r="B119" s="43" t="s">
        <v>1166</v>
      </c>
      <c r="C119" s="143">
        <v>0</v>
      </c>
      <c r="D119" s="143">
        <v>0</v>
      </c>
      <c r="E119" s="43"/>
      <c r="F119" s="148">
        <f t="shared" si="10"/>
        <v>0</v>
      </c>
      <c r="G119" s="148">
        <f t="shared" si="11"/>
        <v>0</v>
      </c>
      <c r="L119" s="43" t="s">
        <v>1166</v>
      </c>
      <c r="M119" s="24"/>
    </row>
    <row r="120" spans="1:14" x14ac:dyDescent="0.25">
      <c r="A120" s="26" t="s">
        <v>174</v>
      </c>
      <c r="B120" s="43" t="s">
        <v>179</v>
      </c>
      <c r="C120" s="143">
        <v>0</v>
      </c>
      <c r="D120" s="143">
        <v>0</v>
      </c>
      <c r="E120" s="43"/>
      <c r="F120" s="148">
        <f t="shared" si="10"/>
        <v>0</v>
      </c>
      <c r="G120" s="148">
        <f t="shared" si="11"/>
        <v>0</v>
      </c>
      <c r="L120" s="43" t="s">
        <v>179</v>
      </c>
      <c r="M120" s="24"/>
    </row>
    <row r="121" spans="1:14" x14ac:dyDescent="0.25">
      <c r="A121" s="26" t="s">
        <v>176</v>
      </c>
      <c r="B121" s="43" t="s">
        <v>1173</v>
      </c>
      <c r="C121" s="143">
        <v>0</v>
      </c>
      <c r="D121" s="143">
        <v>0</v>
      </c>
      <c r="E121" s="43"/>
      <c r="F121" s="148">
        <f t="shared" ref="F121" si="12">IF($C$129=0,"",IF(C121="[for completion]","",IF(C121="","",C121/$C$129)))</f>
        <v>0</v>
      </c>
      <c r="G121" s="148">
        <f t="shared" ref="G121" si="13">IF($D$129=0,"",IF(D121="[for completion]","",IF(D121="","",D121/$D$129)))</f>
        <v>0</v>
      </c>
      <c r="L121" s="43"/>
      <c r="M121" s="24"/>
    </row>
    <row r="122" spans="1:14" x14ac:dyDescent="0.25">
      <c r="A122" s="26" t="s">
        <v>178</v>
      </c>
      <c r="B122" s="43" t="s">
        <v>181</v>
      </c>
      <c r="C122" s="143">
        <v>0</v>
      </c>
      <c r="D122" s="143">
        <v>0</v>
      </c>
      <c r="E122" s="43"/>
      <c r="F122" s="148">
        <f t="shared" si="10"/>
        <v>0</v>
      </c>
      <c r="G122" s="148">
        <f t="shared" si="11"/>
        <v>0</v>
      </c>
      <c r="L122" s="43" t="s">
        <v>181</v>
      </c>
      <c r="M122" s="24"/>
    </row>
    <row r="123" spans="1:14" x14ac:dyDescent="0.25">
      <c r="A123" s="26" t="s">
        <v>180</v>
      </c>
      <c r="B123" s="43" t="s">
        <v>168</v>
      </c>
      <c r="C123" s="143">
        <v>0</v>
      </c>
      <c r="D123" s="143">
        <v>0</v>
      </c>
      <c r="E123" s="43"/>
      <c r="F123" s="148">
        <f t="shared" si="10"/>
        <v>0</v>
      </c>
      <c r="G123" s="148">
        <f t="shared" si="11"/>
        <v>0</v>
      </c>
      <c r="L123" s="43" t="s">
        <v>168</v>
      </c>
      <c r="M123" s="24"/>
    </row>
    <row r="124" spans="1:14" x14ac:dyDescent="0.25">
      <c r="A124" s="26" t="s">
        <v>182</v>
      </c>
      <c r="B124" s="135" t="s">
        <v>1168</v>
      </c>
      <c r="C124" s="143">
        <v>0</v>
      </c>
      <c r="D124" s="143">
        <v>0</v>
      </c>
      <c r="E124" s="43"/>
      <c r="F124" s="148">
        <f t="shared" si="10"/>
        <v>0</v>
      </c>
      <c r="G124" s="148">
        <f t="shared" si="11"/>
        <v>0</v>
      </c>
      <c r="L124" s="135" t="s">
        <v>1168</v>
      </c>
      <c r="M124" s="24"/>
    </row>
    <row r="125" spans="1:14" x14ac:dyDescent="0.25">
      <c r="A125" s="26" t="s">
        <v>184</v>
      </c>
      <c r="B125" s="43" t="s">
        <v>183</v>
      </c>
      <c r="C125" s="143">
        <v>0</v>
      </c>
      <c r="D125" s="143">
        <v>0</v>
      </c>
      <c r="E125" s="43"/>
      <c r="F125" s="148">
        <f t="shared" si="10"/>
        <v>0</v>
      </c>
      <c r="G125" s="148">
        <f t="shared" si="11"/>
        <v>0</v>
      </c>
      <c r="L125" s="43" t="s">
        <v>183</v>
      </c>
      <c r="M125" s="24"/>
    </row>
    <row r="126" spans="1:14" x14ac:dyDescent="0.25">
      <c r="A126" s="26" t="s">
        <v>186</v>
      </c>
      <c r="B126" s="43" t="s">
        <v>185</v>
      </c>
      <c r="C126" s="143">
        <v>0</v>
      </c>
      <c r="D126" s="143">
        <v>0</v>
      </c>
      <c r="E126" s="43"/>
      <c r="F126" s="148">
        <f t="shared" si="10"/>
        <v>0</v>
      </c>
      <c r="G126" s="148">
        <f t="shared" si="11"/>
        <v>0</v>
      </c>
      <c r="H126" s="55"/>
      <c r="L126" s="43" t="s">
        <v>185</v>
      </c>
      <c r="M126" s="24"/>
    </row>
    <row r="127" spans="1:14" x14ac:dyDescent="0.25">
      <c r="A127" s="26" t="s">
        <v>187</v>
      </c>
      <c r="B127" s="43" t="s">
        <v>1167</v>
      </c>
      <c r="C127" s="143">
        <v>0</v>
      </c>
      <c r="D127" s="143">
        <v>0</v>
      </c>
      <c r="E127" s="43"/>
      <c r="F127" s="148">
        <f t="shared" ref="F127" si="14">IF($C$129=0,"",IF(C127="[for completion]","",IF(C127="","",C127/$C$129)))</f>
        <v>0</v>
      </c>
      <c r="G127" s="148">
        <f t="shared" ref="G127" si="15">IF($D$129=0,"",IF(D127="[for completion]","",IF(D127="","",D127/$D$129)))</f>
        <v>0</v>
      </c>
      <c r="H127" s="24"/>
      <c r="L127" s="43" t="s">
        <v>1167</v>
      </c>
      <c r="M127" s="24"/>
    </row>
    <row r="128" spans="1:14" x14ac:dyDescent="0.25">
      <c r="A128" s="26" t="s">
        <v>1169</v>
      </c>
      <c r="B128" s="43" t="s">
        <v>97</v>
      </c>
      <c r="C128" s="143">
        <v>0</v>
      </c>
      <c r="D128" s="143">
        <v>0</v>
      </c>
      <c r="E128" s="43"/>
      <c r="F128" s="148">
        <f t="shared" si="10"/>
        <v>0</v>
      </c>
      <c r="G128" s="148">
        <f t="shared" si="11"/>
        <v>0</v>
      </c>
      <c r="H128" s="24"/>
      <c r="L128" s="24"/>
      <c r="M128" s="24"/>
    </row>
    <row r="129" spans="1:14" x14ac:dyDescent="0.25">
      <c r="A129" s="26" t="s">
        <v>1172</v>
      </c>
      <c r="B129" s="59" t="s">
        <v>99</v>
      </c>
      <c r="C129" s="143">
        <f>SUM(C112:C128)</f>
        <v>15539.45952737</v>
      </c>
      <c r="D129" s="143">
        <f>SUM(D112:D128)</f>
        <v>15539.45952737</v>
      </c>
      <c r="E129" s="43"/>
      <c r="F129" s="139">
        <f>SUM(F112:F128)</f>
        <v>1</v>
      </c>
      <c r="G129" s="139">
        <f>SUM(G112:G128)</f>
        <v>1</v>
      </c>
      <c r="H129" s="24"/>
      <c r="L129" s="24"/>
      <c r="M129" s="24"/>
    </row>
    <row r="130" spans="1:14" outlineLevel="1" x14ac:dyDescent="0.25">
      <c r="A130" s="26" t="s">
        <v>188</v>
      </c>
      <c r="B130" s="54" t="s">
        <v>101</v>
      </c>
      <c r="C130" s="143"/>
      <c r="D130" s="143"/>
      <c r="E130" s="43"/>
      <c r="F130" s="148" t="str">
        <f>IF($C$129=0,"",IF(C130="[for completion]","",IF(C130="","",C130/$C$129)))</f>
        <v/>
      </c>
      <c r="G130" s="148" t="str">
        <f>IF($D$129=0,"",IF(D130="[for completion]","",IF(D130="","",D130/$D$129)))</f>
        <v/>
      </c>
      <c r="H130" s="24"/>
      <c r="L130" s="24"/>
      <c r="M130" s="24"/>
    </row>
    <row r="131" spans="1:14" outlineLevel="1" x14ac:dyDescent="0.25">
      <c r="A131" s="26" t="s">
        <v>189</v>
      </c>
      <c r="B131" s="54" t="s">
        <v>101</v>
      </c>
      <c r="C131" s="143"/>
      <c r="D131" s="143"/>
      <c r="E131" s="43"/>
      <c r="F131" s="148">
        <f t="shared" ref="F131:F136" si="16">IF($C$129=0,"",IF(C131="[for completion]","",C131/$C$129))</f>
        <v>0</v>
      </c>
      <c r="G131" s="148">
        <f t="shared" ref="G131:G136" si="17">IF($D$129=0,"",IF(D131="[for completion]","",D131/$D$129))</f>
        <v>0</v>
      </c>
      <c r="H131" s="24"/>
      <c r="L131" s="24"/>
      <c r="M131" s="24"/>
    </row>
    <row r="132" spans="1:14" outlineLevel="1" x14ac:dyDescent="0.25">
      <c r="A132" s="26" t="s">
        <v>190</v>
      </c>
      <c r="B132" s="54" t="s">
        <v>101</v>
      </c>
      <c r="C132" s="143"/>
      <c r="D132" s="143"/>
      <c r="E132" s="43"/>
      <c r="F132" s="148">
        <f t="shared" si="16"/>
        <v>0</v>
      </c>
      <c r="G132" s="148">
        <f t="shared" si="17"/>
        <v>0</v>
      </c>
      <c r="H132" s="24"/>
      <c r="L132" s="24"/>
      <c r="M132" s="24"/>
    </row>
    <row r="133" spans="1:14" outlineLevel="1" x14ac:dyDescent="0.25">
      <c r="A133" s="26" t="s">
        <v>191</v>
      </c>
      <c r="B133" s="54" t="s">
        <v>101</v>
      </c>
      <c r="C133" s="143"/>
      <c r="D133" s="143"/>
      <c r="E133" s="43"/>
      <c r="F133" s="148">
        <f t="shared" si="16"/>
        <v>0</v>
      </c>
      <c r="G133" s="148">
        <f t="shared" si="17"/>
        <v>0</v>
      </c>
      <c r="H133" s="24"/>
      <c r="L133" s="24"/>
      <c r="M133" s="24"/>
    </row>
    <row r="134" spans="1:14" outlineLevel="1" x14ac:dyDescent="0.25">
      <c r="A134" s="26" t="s">
        <v>192</v>
      </c>
      <c r="B134" s="54" t="s">
        <v>101</v>
      </c>
      <c r="C134" s="143"/>
      <c r="D134" s="143"/>
      <c r="E134" s="43"/>
      <c r="F134" s="148">
        <f t="shared" si="16"/>
        <v>0</v>
      </c>
      <c r="G134" s="148">
        <f t="shared" si="17"/>
        <v>0</v>
      </c>
      <c r="H134" s="24"/>
      <c r="L134" s="24"/>
      <c r="M134" s="24"/>
    </row>
    <row r="135" spans="1:14" outlineLevel="1" x14ac:dyDescent="0.25">
      <c r="A135" s="26" t="s">
        <v>193</v>
      </c>
      <c r="B135" s="54" t="s">
        <v>101</v>
      </c>
      <c r="C135" s="143"/>
      <c r="D135" s="143"/>
      <c r="E135" s="43"/>
      <c r="F135" s="148">
        <f t="shared" si="16"/>
        <v>0</v>
      </c>
      <c r="G135" s="148">
        <f t="shared" si="17"/>
        <v>0</v>
      </c>
      <c r="H135" s="24"/>
      <c r="L135" s="24"/>
      <c r="M135" s="24"/>
    </row>
    <row r="136" spans="1:14" outlineLevel="1" x14ac:dyDescent="0.25">
      <c r="A136" s="26" t="s">
        <v>194</v>
      </c>
      <c r="B136" s="54" t="s">
        <v>101</v>
      </c>
      <c r="C136" s="143"/>
      <c r="D136" s="143"/>
      <c r="E136" s="43"/>
      <c r="F136" s="148">
        <f t="shared" si="16"/>
        <v>0</v>
      </c>
      <c r="G136" s="148">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43">
        <v>12430</v>
      </c>
      <c r="D138" s="143">
        <v>0</v>
      </c>
      <c r="E138" s="51"/>
      <c r="F138" s="148">
        <f>IF($C$155=0,"",IF(C138="[for completion]","",IF(C138="","",C138/$C$155)))</f>
        <v>1</v>
      </c>
      <c r="G138" s="148">
        <f>IF($D$155=0,"",IF(D138="[for completion]","",IF(D138="","",D138/$D$155)))</f>
        <v>0</v>
      </c>
      <c r="H138" s="24"/>
      <c r="I138" s="26"/>
      <c r="J138" s="26"/>
      <c r="K138" s="26"/>
      <c r="L138" s="24"/>
      <c r="M138" s="24"/>
      <c r="N138" s="24"/>
    </row>
    <row r="139" spans="1:14" s="61" customFormat="1" x14ac:dyDescent="0.25">
      <c r="A139" s="26" t="s">
        <v>197</v>
      </c>
      <c r="B139" s="43" t="s">
        <v>1163</v>
      </c>
      <c r="C139" s="143">
        <v>0</v>
      </c>
      <c r="D139" s="143">
        <v>0</v>
      </c>
      <c r="E139" s="51"/>
      <c r="F139" s="148">
        <f t="shared" ref="F139:F146" si="18">IF($C$155=0,"",IF(C139="[for completion]","",IF(C139="","",C139/$C$155)))</f>
        <v>0</v>
      </c>
      <c r="G139" s="148">
        <f t="shared" ref="G139:G146" si="19">IF($D$155=0,"",IF(D139="[for completion]","",IF(D139="","",D139/$D$155)))</f>
        <v>0</v>
      </c>
      <c r="H139" s="24"/>
      <c r="I139" s="26"/>
      <c r="J139" s="26"/>
      <c r="K139" s="26"/>
      <c r="L139" s="24"/>
      <c r="M139" s="24"/>
      <c r="N139" s="24"/>
    </row>
    <row r="140" spans="1:14" s="61" customFormat="1" x14ac:dyDescent="0.25">
      <c r="A140" s="26" t="s">
        <v>198</v>
      </c>
      <c r="B140" s="43" t="s">
        <v>173</v>
      </c>
      <c r="C140" s="143">
        <v>0</v>
      </c>
      <c r="D140" s="143">
        <v>0</v>
      </c>
      <c r="E140" s="51"/>
      <c r="F140" s="148">
        <f t="shared" si="18"/>
        <v>0</v>
      </c>
      <c r="G140" s="148">
        <f t="shared" si="19"/>
        <v>0</v>
      </c>
      <c r="H140" s="24"/>
      <c r="I140" s="26"/>
      <c r="J140" s="26"/>
      <c r="K140" s="26"/>
      <c r="L140" s="24"/>
      <c r="M140" s="24"/>
      <c r="N140" s="24"/>
    </row>
    <row r="141" spans="1:14" s="61" customFormat="1" x14ac:dyDescent="0.25">
      <c r="A141" s="26" t="s">
        <v>199</v>
      </c>
      <c r="B141" s="43" t="s">
        <v>1164</v>
      </c>
      <c r="C141" s="143">
        <v>0</v>
      </c>
      <c r="D141" s="143">
        <v>0</v>
      </c>
      <c r="E141" s="51"/>
      <c r="F141" s="148">
        <f t="shared" si="18"/>
        <v>0</v>
      </c>
      <c r="G141" s="148">
        <f t="shared" si="19"/>
        <v>0</v>
      </c>
      <c r="H141" s="24"/>
      <c r="I141" s="26"/>
      <c r="J141" s="26"/>
      <c r="K141" s="26"/>
      <c r="L141" s="24"/>
      <c r="M141" s="24"/>
      <c r="N141" s="24"/>
    </row>
    <row r="142" spans="1:14" s="61" customFormat="1" x14ac:dyDescent="0.25">
      <c r="A142" s="26" t="s">
        <v>200</v>
      </c>
      <c r="B142" s="43" t="s">
        <v>1165</v>
      </c>
      <c r="C142" s="143">
        <v>0</v>
      </c>
      <c r="D142" s="143">
        <v>0</v>
      </c>
      <c r="E142" s="51"/>
      <c r="F142" s="148">
        <f t="shared" si="18"/>
        <v>0</v>
      </c>
      <c r="G142" s="148">
        <f t="shared" si="19"/>
        <v>0</v>
      </c>
      <c r="H142" s="24"/>
      <c r="I142" s="26"/>
      <c r="J142" s="26"/>
      <c r="K142" s="26"/>
      <c r="L142" s="24"/>
      <c r="M142" s="24"/>
      <c r="N142" s="24"/>
    </row>
    <row r="143" spans="1:14" s="61" customFormat="1" x14ac:dyDescent="0.25">
      <c r="A143" s="26" t="s">
        <v>201</v>
      </c>
      <c r="B143" s="43" t="s">
        <v>175</v>
      </c>
      <c r="C143" s="143">
        <v>0</v>
      </c>
      <c r="D143" s="143">
        <v>12430</v>
      </c>
      <c r="E143" s="43"/>
      <c r="F143" s="148">
        <f t="shared" si="18"/>
        <v>0</v>
      </c>
      <c r="G143" s="148">
        <f t="shared" si="19"/>
        <v>1</v>
      </c>
      <c r="H143" s="24"/>
      <c r="I143" s="26"/>
      <c r="J143" s="26"/>
      <c r="K143" s="26"/>
      <c r="L143" s="24"/>
      <c r="M143" s="24"/>
      <c r="N143" s="24"/>
    </row>
    <row r="144" spans="1:14" x14ac:dyDescent="0.25">
      <c r="A144" s="26" t="s">
        <v>202</v>
      </c>
      <c r="B144" s="43" t="s">
        <v>177</v>
      </c>
      <c r="C144" s="143">
        <v>0</v>
      </c>
      <c r="D144" s="143">
        <v>0</v>
      </c>
      <c r="E144" s="43"/>
      <c r="F144" s="148">
        <f t="shared" si="18"/>
        <v>0</v>
      </c>
      <c r="G144" s="148">
        <f t="shared" si="19"/>
        <v>0</v>
      </c>
      <c r="H144" s="24"/>
      <c r="L144" s="24"/>
      <c r="M144" s="24"/>
    </row>
    <row r="145" spans="1:14" x14ac:dyDescent="0.25">
      <c r="A145" s="26" t="s">
        <v>203</v>
      </c>
      <c r="B145" s="43" t="s">
        <v>1166</v>
      </c>
      <c r="C145" s="143">
        <v>0</v>
      </c>
      <c r="D145" s="143">
        <v>0</v>
      </c>
      <c r="E145" s="43"/>
      <c r="F145" s="148">
        <f t="shared" si="18"/>
        <v>0</v>
      </c>
      <c r="G145" s="148">
        <f t="shared" si="19"/>
        <v>0</v>
      </c>
      <c r="H145" s="24"/>
      <c r="L145" s="24"/>
      <c r="M145" s="24"/>
      <c r="N145" s="55"/>
    </row>
    <row r="146" spans="1:14" x14ac:dyDescent="0.25">
      <c r="A146" s="26" t="s">
        <v>204</v>
      </c>
      <c r="B146" s="43" t="s">
        <v>179</v>
      </c>
      <c r="C146" s="143">
        <v>0</v>
      </c>
      <c r="D146" s="143">
        <v>0</v>
      </c>
      <c r="E146" s="43"/>
      <c r="F146" s="148">
        <f t="shared" si="18"/>
        <v>0</v>
      </c>
      <c r="G146" s="148">
        <f t="shared" si="19"/>
        <v>0</v>
      </c>
      <c r="H146" s="24"/>
      <c r="L146" s="24"/>
      <c r="M146" s="24"/>
      <c r="N146" s="55"/>
    </row>
    <row r="147" spans="1:14" x14ac:dyDescent="0.25">
      <c r="A147" s="26" t="s">
        <v>205</v>
      </c>
      <c r="B147" s="43" t="s">
        <v>1173</v>
      </c>
      <c r="C147" s="143">
        <v>0</v>
      </c>
      <c r="D147" s="143">
        <v>0</v>
      </c>
      <c r="E147" s="43"/>
      <c r="F147" s="148">
        <f t="shared" ref="F147" si="20">IF($C$155=0,"",IF(C147="[for completion]","",IF(C147="","",C147/$C$155)))</f>
        <v>0</v>
      </c>
      <c r="G147" s="148">
        <f t="shared" ref="G147" si="21">IF($D$155=0,"",IF(D147="[for completion]","",IF(D147="","",D147/$D$155)))</f>
        <v>0</v>
      </c>
      <c r="H147" s="24"/>
      <c r="L147" s="24"/>
      <c r="M147" s="24"/>
      <c r="N147" s="55"/>
    </row>
    <row r="148" spans="1:14" x14ac:dyDescent="0.25">
      <c r="A148" s="26" t="s">
        <v>206</v>
      </c>
      <c r="B148" s="43" t="s">
        <v>181</v>
      </c>
      <c r="C148" s="143">
        <v>0</v>
      </c>
      <c r="D148" s="143">
        <v>0</v>
      </c>
      <c r="E148" s="43"/>
      <c r="F148" s="148">
        <f t="shared" ref="F148:F154" si="22">IF($C$155=0,"",IF(C148="[for completion]","",IF(C148="","",C148/$C$155)))</f>
        <v>0</v>
      </c>
      <c r="G148" s="148">
        <f t="shared" ref="G148:G154" si="23">IF($D$155=0,"",IF(D148="[for completion]","",IF(D148="","",D148/$D$155)))</f>
        <v>0</v>
      </c>
      <c r="H148" s="24"/>
      <c r="L148" s="24"/>
      <c r="M148" s="24"/>
      <c r="N148" s="55"/>
    </row>
    <row r="149" spans="1:14" x14ac:dyDescent="0.25">
      <c r="A149" s="26" t="s">
        <v>207</v>
      </c>
      <c r="B149" s="43" t="s">
        <v>168</v>
      </c>
      <c r="C149" s="143">
        <v>0</v>
      </c>
      <c r="D149" s="143">
        <v>0</v>
      </c>
      <c r="E149" s="43"/>
      <c r="F149" s="148">
        <f t="shared" si="22"/>
        <v>0</v>
      </c>
      <c r="G149" s="148">
        <f t="shared" si="23"/>
        <v>0</v>
      </c>
      <c r="H149" s="24"/>
      <c r="L149" s="24"/>
      <c r="M149" s="24"/>
      <c r="N149" s="55"/>
    </row>
    <row r="150" spans="1:14" x14ac:dyDescent="0.25">
      <c r="A150" s="26" t="s">
        <v>208</v>
      </c>
      <c r="B150" s="135" t="s">
        <v>1168</v>
      </c>
      <c r="C150" s="143">
        <v>0</v>
      </c>
      <c r="D150" s="143">
        <v>0</v>
      </c>
      <c r="E150" s="43"/>
      <c r="F150" s="148">
        <f t="shared" si="22"/>
        <v>0</v>
      </c>
      <c r="G150" s="148">
        <f t="shared" si="23"/>
        <v>0</v>
      </c>
      <c r="H150" s="24"/>
      <c r="L150" s="24"/>
      <c r="M150" s="24"/>
      <c r="N150" s="55"/>
    </row>
    <row r="151" spans="1:14" x14ac:dyDescent="0.25">
      <c r="A151" s="26" t="s">
        <v>209</v>
      </c>
      <c r="B151" s="43" t="s">
        <v>183</v>
      </c>
      <c r="C151" s="143">
        <v>0</v>
      </c>
      <c r="D151" s="143">
        <v>0</v>
      </c>
      <c r="E151" s="43"/>
      <c r="F151" s="148">
        <f t="shared" si="22"/>
        <v>0</v>
      </c>
      <c r="G151" s="148">
        <f t="shared" si="23"/>
        <v>0</v>
      </c>
      <c r="H151" s="24"/>
      <c r="L151" s="24"/>
      <c r="M151" s="24"/>
      <c r="N151" s="55"/>
    </row>
    <row r="152" spans="1:14" x14ac:dyDescent="0.25">
      <c r="A152" s="26" t="s">
        <v>210</v>
      </c>
      <c r="B152" s="43" t="s">
        <v>185</v>
      </c>
      <c r="C152" s="143">
        <v>0</v>
      </c>
      <c r="D152" s="143">
        <v>0</v>
      </c>
      <c r="E152" s="43"/>
      <c r="F152" s="148">
        <f t="shared" si="22"/>
        <v>0</v>
      </c>
      <c r="G152" s="148">
        <f t="shared" si="23"/>
        <v>0</v>
      </c>
      <c r="H152" s="24"/>
      <c r="L152" s="24"/>
      <c r="M152" s="24"/>
      <c r="N152" s="55"/>
    </row>
    <row r="153" spans="1:14" x14ac:dyDescent="0.25">
      <c r="A153" s="26" t="s">
        <v>211</v>
      </c>
      <c r="B153" s="43" t="s">
        <v>1167</v>
      </c>
      <c r="C153" s="143">
        <v>0</v>
      </c>
      <c r="D153" s="143">
        <v>0</v>
      </c>
      <c r="E153" s="43"/>
      <c r="F153" s="148">
        <f t="shared" si="22"/>
        <v>0</v>
      </c>
      <c r="G153" s="148">
        <f t="shared" si="23"/>
        <v>0</v>
      </c>
      <c r="H153" s="24"/>
      <c r="L153" s="24"/>
      <c r="M153" s="24"/>
      <c r="N153" s="55"/>
    </row>
    <row r="154" spans="1:14" x14ac:dyDescent="0.25">
      <c r="A154" s="26" t="s">
        <v>1170</v>
      </c>
      <c r="B154" s="43" t="s">
        <v>97</v>
      </c>
      <c r="C154" s="143">
        <v>0</v>
      </c>
      <c r="D154" s="143">
        <v>0</v>
      </c>
      <c r="E154" s="43"/>
      <c r="F154" s="148">
        <f t="shared" si="22"/>
        <v>0</v>
      </c>
      <c r="G154" s="148">
        <f t="shared" si="23"/>
        <v>0</v>
      </c>
      <c r="H154" s="24"/>
      <c r="L154" s="24"/>
      <c r="M154" s="24"/>
      <c r="N154" s="55"/>
    </row>
    <row r="155" spans="1:14" x14ac:dyDescent="0.25">
      <c r="A155" s="26" t="s">
        <v>1174</v>
      </c>
      <c r="B155" s="59" t="s">
        <v>99</v>
      </c>
      <c r="C155" s="143">
        <f>SUM(C138:C154)</f>
        <v>12430</v>
      </c>
      <c r="D155" s="143">
        <f>SUM(D138:D154)</f>
        <v>12430</v>
      </c>
      <c r="E155" s="43"/>
      <c r="F155" s="139">
        <f>SUM(F138:F154)</f>
        <v>1</v>
      </c>
      <c r="G155" s="139">
        <f>SUM(G138:G154)</f>
        <v>1</v>
      </c>
      <c r="H155" s="24"/>
      <c r="L155" s="24"/>
      <c r="M155" s="24"/>
      <c r="N155" s="55"/>
    </row>
    <row r="156" spans="1:14" outlineLevel="1" x14ac:dyDescent="0.25">
      <c r="A156" s="26" t="s">
        <v>212</v>
      </c>
      <c r="B156" s="54" t="s">
        <v>101</v>
      </c>
      <c r="C156" s="143"/>
      <c r="D156" s="143"/>
      <c r="E156" s="43"/>
      <c r="F156" s="148" t="str">
        <f>IF($C$155=0,"",IF(C156="[for completion]","",IF(C156="","",C156/$C$155)))</f>
        <v/>
      </c>
      <c r="G156" s="148" t="str">
        <f>IF($D$155=0,"",IF(D156="[for completion]","",IF(D156="","",D156/$D$155)))</f>
        <v/>
      </c>
      <c r="H156" s="24"/>
      <c r="L156" s="24"/>
      <c r="M156" s="24"/>
      <c r="N156" s="55"/>
    </row>
    <row r="157" spans="1:14" outlineLevel="1" x14ac:dyDescent="0.25">
      <c r="A157" s="26" t="s">
        <v>213</v>
      </c>
      <c r="B157" s="54" t="s">
        <v>101</v>
      </c>
      <c r="C157" s="143"/>
      <c r="D157" s="143"/>
      <c r="E157" s="43"/>
      <c r="F157" s="148" t="str">
        <f t="shared" ref="F157:F162" si="24">IF($C$155=0,"",IF(C157="[for completion]","",IF(C157="","",C157/$C$155)))</f>
        <v/>
      </c>
      <c r="G157" s="148" t="str">
        <f t="shared" ref="G157:G162" si="25">IF($D$155=0,"",IF(D157="[for completion]","",IF(D157="","",D157/$D$155)))</f>
        <v/>
      </c>
      <c r="H157" s="24"/>
      <c r="L157" s="24"/>
      <c r="M157" s="24"/>
      <c r="N157" s="55"/>
    </row>
    <row r="158" spans="1:14" outlineLevel="1" x14ac:dyDescent="0.25">
      <c r="A158" s="26" t="s">
        <v>214</v>
      </c>
      <c r="B158" s="54" t="s">
        <v>101</v>
      </c>
      <c r="C158" s="143"/>
      <c r="D158" s="143"/>
      <c r="E158" s="43"/>
      <c r="F158" s="148" t="str">
        <f t="shared" si="24"/>
        <v/>
      </c>
      <c r="G158" s="148" t="str">
        <f t="shared" si="25"/>
        <v/>
      </c>
      <c r="H158" s="24"/>
      <c r="L158" s="24"/>
      <c r="M158" s="24"/>
      <c r="N158" s="55"/>
    </row>
    <row r="159" spans="1:14" outlineLevel="1" x14ac:dyDescent="0.25">
      <c r="A159" s="26" t="s">
        <v>215</v>
      </c>
      <c r="B159" s="54" t="s">
        <v>101</v>
      </c>
      <c r="C159" s="143"/>
      <c r="D159" s="143"/>
      <c r="E159" s="43"/>
      <c r="F159" s="148" t="str">
        <f t="shared" si="24"/>
        <v/>
      </c>
      <c r="G159" s="148" t="str">
        <f t="shared" si="25"/>
        <v/>
      </c>
      <c r="H159" s="24"/>
      <c r="L159" s="24"/>
      <c r="M159" s="24"/>
      <c r="N159" s="55"/>
    </row>
    <row r="160" spans="1:14" outlineLevel="1" x14ac:dyDescent="0.25">
      <c r="A160" s="26" t="s">
        <v>216</v>
      </c>
      <c r="B160" s="54" t="s">
        <v>101</v>
      </c>
      <c r="C160" s="143"/>
      <c r="D160" s="143"/>
      <c r="E160" s="43"/>
      <c r="F160" s="148" t="str">
        <f t="shared" si="24"/>
        <v/>
      </c>
      <c r="G160" s="148" t="str">
        <f t="shared" si="25"/>
        <v/>
      </c>
      <c r="H160" s="24"/>
      <c r="L160" s="24"/>
      <c r="M160" s="24"/>
      <c r="N160" s="55"/>
    </row>
    <row r="161" spans="1:14" outlineLevel="1" x14ac:dyDescent="0.25">
      <c r="A161" s="26" t="s">
        <v>217</v>
      </c>
      <c r="B161" s="54" t="s">
        <v>101</v>
      </c>
      <c r="C161" s="143"/>
      <c r="D161" s="143"/>
      <c r="E161" s="43"/>
      <c r="F161" s="148" t="str">
        <f t="shared" si="24"/>
        <v/>
      </c>
      <c r="G161" s="148" t="str">
        <f t="shared" si="25"/>
        <v/>
      </c>
      <c r="H161" s="24"/>
      <c r="L161" s="24"/>
      <c r="M161" s="24"/>
      <c r="N161" s="55"/>
    </row>
    <row r="162" spans="1:14" outlineLevel="1" x14ac:dyDescent="0.25">
      <c r="A162" s="26" t="s">
        <v>218</v>
      </c>
      <c r="B162" s="54" t="s">
        <v>101</v>
      </c>
      <c r="C162" s="143"/>
      <c r="D162" s="143"/>
      <c r="E162" s="43"/>
      <c r="F162" s="148" t="str">
        <f t="shared" si="24"/>
        <v/>
      </c>
      <c r="G162" s="148" t="str">
        <f t="shared" si="25"/>
        <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43">
        <v>12430</v>
      </c>
      <c r="D164" s="143">
        <v>12430</v>
      </c>
      <c r="E164" s="63"/>
      <c r="F164" s="148">
        <f>IF($C$167=0,"",IF(C164="[for completion]","",IF(C164="","",C164/$C$167)))</f>
        <v>1</v>
      </c>
      <c r="G164" s="148">
        <f>IF($D$167=0,"",IF(D164="[for completion]","",IF(D164="","",D164/$D$167)))</f>
        <v>1</v>
      </c>
      <c r="H164" s="24"/>
      <c r="L164" s="24"/>
      <c r="M164" s="24"/>
      <c r="N164" s="55"/>
    </row>
    <row r="165" spans="1:14" x14ac:dyDescent="0.25">
      <c r="A165" s="26" t="s">
        <v>223</v>
      </c>
      <c r="B165" s="24" t="s">
        <v>224</v>
      </c>
      <c r="C165" s="143">
        <v>0</v>
      </c>
      <c r="D165" s="143">
        <v>0</v>
      </c>
      <c r="E165" s="63"/>
      <c r="F165" s="148">
        <f t="shared" ref="F165:F166" si="26">IF($C$167=0,"",IF(C165="[for completion]","",IF(C165="","",C165/$C$167)))</f>
        <v>0</v>
      </c>
      <c r="G165" s="148">
        <f t="shared" ref="G165:G166" si="27">IF($D$167=0,"",IF(D165="[for completion]","",IF(D165="","",D165/$D$167)))</f>
        <v>0</v>
      </c>
      <c r="H165" s="24"/>
      <c r="L165" s="24"/>
      <c r="M165" s="24"/>
      <c r="N165" s="55"/>
    </row>
    <row r="166" spans="1:14" x14ac:dyDescent="0.25">
      <c r="A166" s="26" t="s">
        <v>225</v>
      </c>
      <c r="B166" s="24" t="s">
        <v>97</v>
      </c>
      <c r="C166" s="143">
        <v>0</v>
      </c>
      <c r="D166" s="143">
        <v>0</v>
      </c>
      <c r="E166" s="63"/>
      <c r="F166" s="148">
        <f t="shared" si="26"/>
        <v>0</v>
      </c>
      <c r="G166" s="148">
        <f t="shared" si="27"/>
        <v>0</v>
      </c>
      <c r="H166" s="24"/>
      <c r="L166" s="24"/>
      <c r="M166" s="24"/>
      <c r="N166" s="55"/>
    </row>
    <row r="167" spans="1:14" x14ac:dyDescent="0.25">
      <c r="A167" s="26" t="s">
        <v>226</v>
      </c>
      <c r="B167" s="64" t="s">
        <v>99</v>
      </c>
      <c r="C167" s="151">
        <f>SUM(C164:C166)</f>
        <v>12430</v>
      </c>
      <c r="D167" s="151">
        <f>SUM(D164:D166)</f>
        <v>12430</v>
      </c>
      <c r="E167" s="63"/>
      <c r="F167" s="150">
        <f>SUM(F164:F166)</f>
        <v>1</v>
      </c>
      <c r="G167" s="150">
        <f>SUM(G164:G166)</f>
        <v>1</v>
      </c>
      <c r="H167" s="24"/>
      <c r="L167" s="24"/>
      <c r="M167" s="24"/>
      <c r="N167" s="55"/>
    </row>
    <row r="168" spans="1:14" outlineLevel="1" x14ac:dyDescent="0.25">
      <c r="A168" s="26" t="s">
        <v>227</v>
      </c>
      <c r="B168" s="64"/>
      <c r="C168" s="151"/>
      <c r="D168" s="151"/>
      <c r="E168" s="63"/>
      <c r="F168" s="63"/>
      <c r="G168" s="22"/>
      <c r="H168" s="24"/>
      <c r="L168" s="24"/>
      <c r="M168" s="24"/>
      <c r="N168" s="55"/>
    </row>
    <row r="169" spans="1:14" outlineLevel="1" x14ac:dyDescent="0.25">
      <c r="A169" s="26" t="s">
        <v>228</v>
      </c>
      <c r="B169" s="64"/>
      <c r="C169" s="151"/>
      <c r="D169" s="151"/>
      <c r="E169" s="63"/>
      <c r="F169" s="63"/>
      <c r="G169" s="22"/>
      <c r="H169" s="24"/>
      <c r="L169" s="24"/>
      <c r="M169" s="24"/>
      <c r="N169" s="55"/>
    </row>
    <row r="170" spans="1:14" outlineLevel="1" x14ac:dyDescent="0.25">
      <c r="A170" s="26" t="s">
        <v>229</v>
      </c>
      <c r="B170" s="64"/>
      <c r="C170" s="151"/>
      <c r="D170" s="151"/>
      <c r="E170" s="63"/>
      <c r="F170" s="63"/>
      <c r="G170" s="22"/>
      <c r="H170" s="24"/>
      <c r="L170" s="24"/>
      <c r="M170" s="24"/>
      <c r="N170" s="55"/>
    </row>
    <row r="171" spans="1:14" outlineLevel="1" x14ac:dyDescent="0.25">
      <c r="A171" s="26" t="s">
        <v>230</v>
      </c>
      <c r="B171" s="64"/>
      <c r="C171" s="151"/>
      <c r="D171" s="151"/>
      <c r="E171" s="63"/>
      <c r="F171" s="63"/>
      <c r="G171" s="22"/>
      <c r="H171" s="24"/>
      <c r="L171" s="24"/>
      <c r="M171" s="24"/>
      <c r="N171" s="55"/>
    </row>
    <row r="172" spans="1:14" outlineLevel="1" x14ac:dyDescent="0.25">
      <c r="A172" s="26" t="s">
        <v>231</v>
      </c>
      <c r="B172" s="64"/>
      <c r="C172" s="151"/>
      <c r="D172" s="151"/>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43">
        <v>0</v>
      </c>
      <c r="D174" s="40"/>
      <c r="E174" s="32"/>
      <c r="F174" s="148" t="str">
        <f>IF($C$179=0,"",IF(C174="[for completion]","",C174/$C$179))</f>
        <v/>
      </c>
      <c r="G174" s="51"/>
      <c r="H174" s="24"/>
      <c r="L174" s="24"/>
      <c r="M174" s="24"/>
      <c r="N174" s="55"/>
    </row>
    <row r="175" spans="1:14" ht="30.75" customHeight="1" x14ac:dyDescent="0.25">
      <c r="A175" s="26" t="s">
        <v>9</v>
      </c>
      <c r="B175" s="43" t="s">
        <v>982</v>
      </c>
      <c r="C175" s="143">
        <v>0</v>
      </c>
      <c r="E175" s="53"/>
      <c r="F175" s="148" t="str">
        <f>IF($C$179=0,"",IF(C175="[for completion]","",C175/$C$179))</f>
        <v/>
      </c>
      <c r="G175" s="51"/>
      <c r="H175" s="24"/>
      <c r="L175" s="24"/>
      <c r="M175" s="24"/>
      <c r="N175" s="55"/>
    </row>
    <row r="176" spans="1:14" x14ac:dyDescent="0.25">
      <c r="A176" s="26" t="s">
        <v>236</v>
      </c>
      <c r="B176" s="43" t="s">
        <v>237</v>
      </c>
      <c r="C176" s="143">
        <v>0</v>
      </c>
      <c r="E176" s="53"/>
      <c r="F176" s="148"/>
      <c r="G176" s="51"/>
      <c r="H176" s="24"/>
      <c r="L176" s="24"/>
      <c r="M176" s="24"/>
      <c r="N176" s="55"/>
    </row>
    <row r="177" spans="1:14" x14ac:dyDescent="0.25">
      <c r="A177" s="26" t="s">
        <v>238</v>
      </c>
      <c r="B177" s="43" t="s">
        <v>239</v>
      </c>
      <c r="C177" s="143">
        <v>0</v>
      </c>
      <c r="E177" s="53"/>
      <c r="F177" s="148" t="str">
        <f t="shared" ref="F177:F187" si="28">IF($C$179=0,"",IF(C177="[for completion]","",C177/$C$179))</f>
        <v/>
      </c>
      <c r="G177" s="51"/>
      <c r="H177" s="24"/>
      <c r="L177" s="24"/>
      <c r="M177" s="24"/>
      <c r="N177" s="55"/>
    </row>
    <row r="178" spans="1:14" x14ac:dyDescent="0.25">
      <c r="A178" s="26" t="s">
        <v>240</v>
      </c>
      <c r="B178" s="43" t="s">
        <v>97</v>
      </c>
      <c r="C178" s="143">
        <v>0</v>
      </c>
      <c r="E178" s="53"/>
      <c r="F178" s="148" t="str">
        <f t="shared" si="28"/>
        <v/>
      </c>
      <c r="G178" s="51"/>
      <c r="H178" s="24"/>
      <c r="L178" s="24"/>
      <c r="M178" s="24"/>
      <c r="N178" s="55"/>
    </row>
    <row r="179" spans="1:14" x14ac:dyDescent="0.25">
      <c r="A179" s="26" t="s">
        <v>10</v>
      </c>
      <c r="B179" s="59" t="s">
        <v>99</v>
      </c>
      <c r="C179" s="144">
        <f>SUM(C174:C178)</f>
        <v>0</v>
      </c>
      <c r="E179" s="53"/>
      <c r="F179" s="149">
        <f>SUM(F174:F178)</f>
        <v>0</v>
      </c>
      <c r="G179" s="51"/>
      <c r="H179" s="24"/>
      <c r="L179" s="24"/>
      <c r="M179" s="24"/>
      <c r="N179" s="55"/>
    </row>
    <row r="180" spans="1:14" outlineLevel="1" x14ac:dyDescent="0.25">
      <c r="A180" s="26" t="s">
        <v>241</v>
      </c>
      <c r="B180" s="65" t="s">
        <v>242</v>
      </c>
      <c r="C180" s="143"/>
      <c r="E180" s="53"/>
      <c r="F180" s="148" t="str">
        <f t="shared" si="28"/>
        <v/>
      </c>
      <c r="G180" s="51"/>
      <c r="H180" s="24"/>
      <c r="L180" s="24"/>
      <c r="M180" s="24"/>
      <c r="N180" s="55"/>
    </row>
    <row r="181" spans="1:14" s="65" customFormat="1" ht="30" outlineLevel="1" x14ac:dyDescent="0.25">
      <c r="A181" s="26" t="s">
        <v>243</v>
      </c>
      <c r="B181" s="65" t="s">
        <v>244</v>
      </c>
      <c r="C181" s="152"/>
      <c r="F181" s="148" t="str">
        <f t="shared" si="28"/>
        <v/>
      </c>
    </row>
    <row r="182" spans="1:14" ht="30" outlineLevel="1" x14ac:dyDescent="0.25">
      <c r="A182" s="26" t="s">
        <v>245</v>
      </c>
      <c r="B182" s="65" t="s">
        <v>246</v>
      </c>
      <c r="C182" s="143"/>
      <c r="E182" s="53"/>
      <c r="F182" s="148" t="str">
        <f t="shared" si="28"/>
        <v/>
      </c>
      <c r="G182" s="51"/>
      <c r="H182" s="24"/>
      <c r="L182" s="24"/>
      <c r="M182" s="24"/>
      <c r="N182" s="55"/>
    </row>
    <row r="183" spans="1:14" outlineLevel="1" x14ac:dyDescent="0.25">
      <c r="A183" s="26" t="s">
        <v>247</v>
      </c>
      <c r="B183" s="65" t="s">
        <v>248</v>
      </c>
      <c r="C183" s="143"/>
      <c r="E183" s="53"/>
      <c r="F183" s="148" t="str">
        <f t="shared" si="28"/>
        <v/>
      </c>
      <c r="G183" s="51"/>
      <c r="H183" s="24"/>
      <c r="L183" s="24"/>
      <c r="M183" s="24"/>
      <c r="N183" s="55"/>
    </row>
    <row r="184" spans="1:14" s="65" customFormat="1" ht="30" outlineLevel="1" x14ac:dyDescent="0.25">
      <c r="A184" s="26" t="s">
        <v>249</v>
      </c>
      <c r="B184" s="65" t="s">
        <v>250</v>
      </c>
      <c r="C184" s="152"/>
      <c r="F184" s="148" t="str">
        <f t="shared" si="28"/>
        <v/>
      </c>
    </row>
    <row r="185" spans="1:14" ht="30" outlineLevel="1" x14ac:dyDescent="0.25">
      <c r="A185" s="26" t="s">
        <v>251</v>
      </c>
      <c r="B185" s="65" t="s">
        <v>252</v>
      </c>
      <c r="C185" s="143"/>
      <c r="E185" s="53"/>
      <c r="F185" s="148" t="str">
        <f t="shared" si="28"/>
        <v/>
      </c>
      <c r="G185" s="51"/>
      <c r="H185" s="24"/>
      <c r="L185" s="24"/>
      <c r="M185" s="24"/>
      <c r="N185" s="55"/>
    </row>
    <row r="186" spans="1:14" outlineLevel="1" x14ac:dyDescent="0.25">
      <c r="A186" s="26" t="s">
        <v>253</v>
      </c>
      <c r="B186" s="65" t="s">
        <v>254</v>
      </c>
      <c r="C186" s="143"/>
      <c r="E186" s="53"/>
      <c r="F186" s="148" t="str">
        <f t="shared" si="28"/>
        <v/>
      </c>
      <c r="G186" s="51"/>
      <c r="H186" s="24"/>
      <c r="L186" s="24"/>
      <c r="M186" s="24"/>
      <c r="N186" s="55"/>
    </row>
    <row r="187" spans="1:14" outlineLevel="1" x14ac:dyDescent="0.25">
      <c r="A187" s="26" t="s">
        <v>255</v>
      </c>
      <c r="B187" s="65" t="s">
        <v>256</v>
      </c>
      <c r="C187" s="143"/>
      <c r="E187" s="53"/>
      <c r="F187" s="148" t="str">
        <f t="shared" si="28"/>
        <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43">
        <v>0</v>
      </c>
      <c r="E193" s="50"/>
      <c r="F193" s="148" t="str">
        <f t="shared" ref="F193:F206" si="29">IF($C$208=0,"",IF(C193="[for completion]","",C193/$C$208))</f>
        <v/>
      </c>
      <c r="G193" s="51"/>
      <c r="H193" s="24"/>
      <c r="L193" s="24"/>
      <c r="M193" s="24"/>
      <c r="N193" s="55"/>
    </row>
    <row r="194" spans="1:14" x14ac:dyDescent="0.25">
      <c r="A194" s="26" t="s">
        <v>264</v>
      </c>
      <c r="B194" s="43" t="s">
        <v>265</v>
      </c>
      <c r="C194" s="143">
        <v>0</v>
      </c>
      <c r="E194" s="53"/>
      <c r="F194" s="148" t="str">
        <f t="shared" si="29"/>
        <v/>
      </c>
      <c r="G194" s="53"/>
      <c r="H194" s="24"/>
      <c r="L194" s="24"/>
      <c r="M194" s="24"/>
      <c r="N194" s="55"/>
    </row>
    <row r="195" spans="1:14" x14ac:dyDescent="0.25">
      <c r="A195" s="26" t="s">
        <v>266</v>
      </c>
      <c r="B195" s="43" t="s">
        <v>267</v>
      </c>
      <c r="C195" s="143">
        <v>0</v>
      </c>
      <c r="E195" s="53"/>
      <c r="F195" s="148" t="str">
        <f t="shared" si="29"/>
        <v/>
      </c>
      <c r="G195" s="53"/>
      <c r="H195" s="24"/>
      <c r="L195" s="24"/>
      <c r="M195" s="24"/>
      <c r="N195" s="55"/>
    </row>
    <row r="196" spans="1:14" x14ac:dyDescent="0.25">
      <c r="A196" s="26" t="s">
        <v>268</v>
      </c>
      <c r="B196" s="43" t="s">
        <v>269</v>
      </c>
      <c r="C196" s="143">
        <v>0</v>
      </c>
      <c r="E196" s="53"/>
      <c r="F196" s="148" t="str">
        <f t="shared" si="29"/>
        <v/>
      </c>
      <c r="G196" s="53"/>
      <c r="H196" s="24"/>
      <c r="L196" s="24"/>
      <c r="M196" s="24"/>
      <c r="N196" s="55"/>
    </row>
    <row r="197" spans="1:14" x14ac:dyDescent="0.25">
      <c r="A197" s="26" t="s">
        <v>270</v>
      </c>
      <c r="B197" s="43" t="s">
        <v>271</v>
      </c>
      <c r="C197" s="143">
        <v>0</v>
      </c>
      <c r="E197" s="53"/>
      <c r="F197" s="148" t="str">
        <f t="shared" si="29"/>
        <v/>
      </c>
      <c r="G197" s="53"/>
      <c r="H197" s="24"/>
      <c r="L197" s="24"/>
      <c r="M197" s="24"/>
      <c r="N197" s="55"/>
    </row>
    <row r="198" spans="1:14" x14ac:dyDescent="0.25">
      <c r="A198" s="26" t="s">
        <v>272</v>
      </c>
      <c r="B198" s="43" t="s">
        <v>273</v>
      </c>
      <c r="C198" s="143">
        <v>0</v>
      </c>
      <c r="E198" s="53"/>
      <c r="F198" s="148" t="str">
        <f t="shared" si="29"/>
        <v/>
      </c>
      <c r="G198" s="53"/>
      <c r="H198" s="24"/>
      <c r="L198" s="24"/>
      <c r="M198" s="24"/>
      <c r="N198" s="55"/>
    </row>
    <row r="199" spans="1:14" x14ac:dyDescent="0.25">
      <c r="A199" s="26" t="s">
        <v>274</v>
      </c>
      <c r="B199" s="43" t="s">
        <v>275</v>
      </c>
      <c r="C199" s="143">
        <v>0</v>
      </c>
      <c r="E199" s="53"/>
      <c r="F199" s="148" t="str">
        <f t="shared" si="29"/>
        <v/>
      </c>
      <c r="G199" s="53"/>
      <c r="H199" s="24"/>
      <c r="L199" s="24"/>
      <c r="M199" s="24"/>
      <c r="N199" s="55"/>
    </row>
    <row r="200" spans="1:14" x14ac:dyDescent="0.25">
      <c r="A200" s="26" t="s">
        <v>276</v>
      </c>
      <c r="B200" s="43" t="s">
        <v>12</v>
      </c>
      <c r="C200" s="143">
        <v>0</v>
      </c>
      <c r="E200" s="53"/>
      <c r="F200" s="148" t="str">
        <f t="shared" si="29"/>
        <v/>
      </c>
      <c r="G200" s="53"/>
      <c r="H200" s="24"/>
      <c r="L200" s="24"/>
      <c r="M200" s="24"/>
      <c r="N200" s="55"/>
    </row>
    <row r="201" spans="1:14" x14ac:dyDescent="0.25">
      <c r="A201" s="26" t="s">
        <v>277</v>
      </c>
      <c r="B201" s="43" t="s">
        <v>278</v>
      </c>
      <c r="C201" s="143">
        <v>0</v>
      </c>
      <c r="E201" s="53"/>
      <c r="F201" s="148" t="str">
        <f t="shared" si="29"/>
        <v/>
      </c>
      <c r="G201" s="53"/>
      <c r="H201" s="24"/>
      <c r="L201" s="24"/>
      <c r="M201" s="24"/>
      <c r="N201" s="55"/>
    </row>
    <row r="202" spans="1:14" x14ac:dyDescent="0.25">
      <c r="A202" s="26" t="s">
        <v>279</v>
      </c>
      <c r="B202" s="43" t="s">
        <v>280</v>
      </c>
      <c r="C202" s="143">
        <v>0</v>
      </c>
      <c r="E202" s="53"/>
      <c r="F202" s="148" t="str">
        <f t="shared" si="29"/>
        <v/>
      </c>
      <c r="G202" s="53"/>
      <c r="H202" s="24"/>
      <c r="L202" s="24"/>
      <c r="M202" s="24"/>
      <c r="N202" s="55"/>
    </row>
    <row r="203" spans="1:14" x14ac:dyDescent="0.25">
      <c r="A203" s="26" t="s">
        <v>281</v>
      </c>
      <c r="B203" s="43" t="s">
        <v>282</v>
      </c>
      <c r="C203" s="143">
        <v>0</v>
      </c>
      <c r="E203" s="53"/>
      <c r="F203" s="148" t="str">
        <f t="shared" si="29"/>
        <v/>
      </c>
      <c r="G203" s="53"/>
      <c r="H203" s="24"/>
      <c r="L203" s="24"/>
      <c r="M203" s="24"/>
      <c r="N203" s="55"/>
    </row>
    <row r="204" spans="1:14" x14ac:dyDescent="0.25">
      <c r="A204" s="26" t="s">
        <v>283</v>
      </c>
      <c r="B204" s="43" t="s">
        <v>284</v>
      </c>
      <c r="C204" s="143">
        <v>0</v>
      </c>
      <c r="E204" s="53"/>
      <c r="F204" s="148" t="str">
        <f t="shared" si="29"/>
        <v/>
      </c>
      <c r="G204" s="53"/>
      <c r="H204" s="24"/>
      <c r="L204" s="24"/>
      <c r="M204" s="24"/>
      <c r="N204" s="55"/>
    </row>
    <row r="205" spans="1:14" x14ac:dyDescent="0.25">
      <c r="A205" s="26" t="s">
        <v>285</v>
      </c>
      <c r="B205" s="43" t="s">
        <v>286</v>
      </c>
      <c r="C205" s="143">
        <v>0</v>
      </c>
      <c r="E205" s="53"/>
      <c r="F205" s="148" t="str">
        <f t="shared" si="29"/>
        <v/>
      </c>
      <c r="G205" s="53"/>
      <c r="H205" s="24"/>
      <c r="L205" s="24"/>
      <c r="M205" s="24"/>
      <c r="N205" s="55"/>
    </row>
    <row r="206" spans="1:14" x14ac:dyDescent="0.25">
      <c r="A206" s="26" t="s">
        <v>287</v>
      </c>
      <c r="B206" s="43" t="s">
        <v>97</v>
      </c>
      <c r="C206" s="143">
        <v>0</v>
      </c>
      <c r="E206" s="53"/>
      <c r="F206" s="148" t="str">
        <f t="shared" si="29"/>
        <v/>
      </c>
      <c r="G206" s="53"/>
      <c r="H206" s="24"/>
      <c r="L206" s="24"/>
      <c r="M206" s="24"/>
      <c r="N206" s="55"/>
    </row>
    <row r="207" spans="1:14" x14ac:dyDescent="0.25">
      <c r="A207" s="26" t="s">
        <v>288</v>
      </c>
      <c r="B207" s="52" t="s">
        <v>289</v>
      </c>
      <c r="C207" s="143">
        <v>0</v>
      </c>
      <c r="E207" s="53"/>
      <c r="F207" s="148"/>
      <c r="G207" s="53"/>
      <c r="H207" s="24"/>
      <c r="L207" s="24"/>
      <c r="M207" s="24"/>
      <c r="N207" s="55"/>
    </row>
    <row r="208" spans="1:14" x14ac:dyDescent="0.25">
      <c r="A208" s="26" t="s">
        <v>290</v>
      </c>
      <c r="B208" s="59" t="s">
        <v>99</v>
      </c>
      <c r="C208" s="144">
        <f>SUM(C193:C206)</f>
        <v>0</v>
      </c>
      <c r="D208" s="43"/>
      <c r="E208" s="53"/>
      <c r="F208" s="149">
        <f>SUM(F193:F206)</f>
        <v>0</v>
      </c>
      <c r="G208" s="53"/>
      <c r="H208" s="24"/>
      <c r="L208" s="24"/>
      <c r="M208" s="24"/>
      <c r="N208" s="55"/>
    </row>
    <row r="209" spans="1:14" outlineLevel="1" x14ac:dyDescent="0.25">
      <c r="A209" s="26" t="s">
        <v>291</v>
      </c>
      <c r="B209" s="54" t="s">
        <v>101</v>
      </c>
      <c r="C209" s="143"/>
      <c r="E209" s="53"/>
      <c r="F209" s="148" t="str">
        <f>IF($C$208=0,"",IF(C209="[for completion]","",C209/$C$208))</f>
        <v/>
      </c>
      <c r="G209" s="53"/>
      <c r="H209" s="24"/>
      <c r="L209" s="24"/>
      <c r="M209" s="24"/>
      <c r="N209" s="55"/>
    </row>
    <row r="210" spans="1:14" outlineLevel="1" x14ac:dyDescent="0.25">
      <c r="A210" s="26" t="s">
        <v>292</v>
      </c>
      <c r="B210" s="54" t="s">
        <v>101</v>
      </c>
      <c r="C210" s="143"/>
      <c r="E210" s="53"/>
      <c r="F210" s="148" t="str">
        <f t="shared" ref="F210:F215" si="30">IF($C$208=0,"",IF(C210="[for completion]","",C210/$C$208))</f>
        <v/>
      </c>
      <c r="G210" s="53"/>
      <c r="H210" s="24"/>
      <c r="L210" s="24"/>
      <c r="M210" s="24"/>
      <c r="N210" s="55"/>
    </row>
    <row r="211" spans="1:14" outlineLevel="1" x14ac:dyDescent="0.25">
      <c r="A211" s="26" t="s">
        <v>293</v>
      </c>
      <c r="B211" s="54" t="s">
        <v>101</v>
      </c>
      <c r="C211" s="143"/>
      <c r="E211" s="53"/>
      <c r="F211" s="148" t="str">
        <f t="shared" si="30"/>
        <v/>
      </c>
      <c r="G211" s="53"/>
      <c r="H211" s="24"/>
      <c r="L211" s="24"/>
      <c r="M211" s="24"/>
      <c r="N211" s="55"/>
    </row>
    <row r="212" spans="1:14" outlineLevel="1" x14ac:dyDescent="0.25">
      <c r="A212" s="26" t="s">
        <v>294</v>
      </c>
      <c r="B212" s="54" t="s">
        <v>101</v>
      </c>
      <c r="C212" s="143"/>
      <c r="E212" s="53"/>
      <c r="F212" s="148" t="str">
        <f t="shared" si="30"/>
        <v/>
      </c>
      <c r="G212" s="53"/>
      <c r="H212" s="24"/>
      <c r="L212" s="24"/>
      <c r="M212" s="24"/>
      <c r="N212" s="55"/>
    </row>
    <row r="213" spans="1:14" outlineLevel="1" x14ac:dyDescent="0.25">
      <c r="A213" s="26" t="s">
        <v>295</v>
      </c>
      <c r="B213" s="54" t="s">
        <v>101</v>
      </c>
      <c r="C213" s="143"/>
      <c r="E213" s="53"/>
      <c r="F213" s="148" t="str">
        <f t="shared" si="30"/>
        <v/>
      </c>
      <c r="G213" s="53"/>
      <c r="H213" s="24"/>
      <c r="L213" s="24"/>
      <c r="M213" s="24"/>
      <c r="N213" s="55"/>
    </row>
    <row r="214" spans="1:14" outlineLevel="1" x14ac:dyDescent="0.25">
      <c r="A214" s="26" t="s">
        <v>296</v>
      </c>
      <c r="B214" s="54" t="s">
        <v>101</v>
      </c>
      <c r="C214" s="143"/>
      <c r="E214" s="53"/>
      <c r="F214" s="148" t="str">
        <f t="shared" si="30"/>
        <v/>
      </c>
      <c r="G214" s="53"/>
      <c r="H214" s="24"/>
      <c r="L214" s="24"/>
      <c r="M214" s="24"/>
      <c r="N214" s="55"/>
    </row>
    <row r="215" spans="1:14" outlineLevel="1" x14ac:dyDescent="0.25">
      <c r="A215" s="26" t="s">
        <v>297</v>
      </c>
      <c r="B215" s="54" t="s">
        <v>101</v>
      </c>
      <c r="C215" s="143"/>
      <c r="E215" s="53"/>
      <c r="F215" s="148" t="str">
        <f t="shared" si="30"/>
        <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43">
        <v>0</v>
      </c>
      <c r="E217" s="63"/>
      <c r="F217" s="148">
        <f>IF($C$38=0,"",IF(C217="[for completion]","",IF(C217="","",C217/$C$38)))</f>
        <v>0</v>
      </c>
      <c r="G217" s="148">
        <f>IF($C$39=0,"",IF(C217="[for completion]","",IF(C217="","",C217/$C$39)))</f>
        <v>0</v>
      </c>
      <c r="H217" s="24"/>
      <c r="L217" s="24"/>
      <c r="M217" s="24"/>
      <c r="N217" s="55"/>
    </row>
    <row r="218" spans="1:14" x14ac:dyDescent="0.25">
      <c r="A218" s="26" t="s">
        <v>301</v>
      </c>
      <c r="B218" s="22" t="s">
        <v>302</v>
      </c>
      <c r="C218" s="143">
        <v>200</v>
      </c>
      <c r="E218" s="63"/>
      <c r="F218" s="148">
        <f t="shared" ref="F218:F219" si="31">IF($C$38=0,"",IF(C218="[for completion]","",IF(C218="","",C218/$C$38)))</f>
        <v>1.2870460497531173E-2</v>
      </c>
      <c r="G218" s="148">
        <f t="shared" ref="G218:G219" si="32">IF($C$39=0,"",IF(C218="[for completion]","",IF(C218="","",C218/$C$39)))</f>
        <v>1.6090104585679808E-2</v>
      </c>
      <c r="H218" s="24"/>
      <c r="L218" s="24"/>
      <c r="M218" s="24"/>
      <c r="N218" s="55"/>
    </row>
    <row r="219" spans="1:14" x14ac:dyDescent="0.25">
      <c r="A219" s="26" t="s">
        <v>303</v>
      </c>
      <c r="B219" s="22" t="s">
        <v>97</v>
      </c>
      <c r="C219" s="143">
        <v>0</v>
      </c>
      <c r="E219" s="63"/>
      <c r="F219" s="148">
        <f t="shared" si="31"/>
        <v>0</v>
      </c>
      <c r="G219" s="148">
        <f t="shared" si="32"/>
        <v>0</v>
      </c>
      <c r="H219" s="24"/>
      <c r="L219" s="24"/>
      <c r="M219" s="24"/>
      <c r="N219" s="55"/>
    </row>
    <row r="220" spans="1:14" x14ac:dyDescent="0.25">
      <c r="A220" s="26" t="s">
        <v>304</v>
      </c>
      <c r="B220" s="59" t="s">
        <v>99</v>
      </c>
      <c r="C220" s="143">
        <f>SUM(C217:C219)</f>
        <v>200</v>
      </c>
      <c r="E220" s="63"/>
      <c r="F220" s="139">
        <f>SUM(F217:F219)</f>
        <v>1.2870460497531173E-2</v>
      </c>
      <c r="G220" s="139">
        <f>SUM(G217:G219)</f>
        <v>1.6090104585679808E-2</v>
      </c>
      <c r="H220" s="24"/>
      <c r="L220" s="24"/>
      <c r="M220" s="24"/>
      <c r="N220" s="55"/>
    </row>
    <row r="221" spans="1:14" outlineLevel="1" x14ac:dyDescent="0.25">
      <c r="A221" s="26" t="s">
        <v>305</v>
      </c>
      <c r="B221" s="54" t="s">
        <v>101</v>
      </c>
      <c r="C221" s="143"/>
      <c r="E221" s="63"/>
      <c r="F221" s="148" t="str">
        <f t="shared" ref="F221:F227" si="33">IF($C$38=0,"",IF(C221="[for completion]","",IF(C221="","",C221/$C$38)))</f>
        <v/>
      </c>
      <c r="G221" s="148" t="str">
        <f t="shared" ref="G221:G227" si="34">IF($C$39=0,"",IF(C221="[for completion]","",IF(C221="","",C221/$C$39)))</f>
        <v/>
      </c>
      <c r="H221" s="24"/>
      <c r="L221" s="24"/>
      <c r="M221" s="24"/>
      <c r="N221" s="55"/>
    </row>
    <row r="222" spans="1:14" outlineLevel="1" x14ac:dyDescent="0.25">
      <c r="A222" s="26" t="s">
        <v>306</v>
      </c>
      <c r="B222" s="54" t="s">
        <v>101</v>
      </c>
      <c r="C222" s="143"/>
      <c r="E222" s="63"/>
      <c r="F222" s="148" t="str">
        <f t="shared" si="33"/>
        <v/>
      </c>
      <c r="G222" s="148" t="str">
        <f t="shared" si="34"/>
        <v/>
      </c>
      <c r="H222" s="24"/>
      <c r="L222" s="24"/>
      <c r="M222" s="24"/>
      <c r="N222" s="55"/>
    </row>
    <row r="223" spans="1:14" outlineLevel="1" x14ac:dyDescent="0.25">
      <c r="A223" s="26" t="s">
        <v>307</v>
      </c>
      <c r="B223" s="54" t="s">
        <v>101</v>
      </c>
      <c r="C223" s="143"/>
      <c r="E223" s="63"/>
      <c r="F223" s="148" t="str">
        <f t="shared" si="33"/>
        <v/>
      </c>
      <c r="G223" s="148" t="str">
        <f t="shared" si="34"/>
        <v/>
      </c>
      <c r="H223" s="24"/>
      <c r="L223" s="24"/>
      <c r="M223" s="24"/>
      <c r="N223" s="55"/>
    </row>
    <row r="224" spans="1:14" outlineLevel="1" x14ac:dyDescent="0.25">
      <c r="A224" s="26" t="s">
        <v>308</v>
      </c>
      <c r="B224" s="54" t="s">
        <v>101</v>
      </c>
      <c r="C224" s="143"/>
      <c r="E224" s="63"/>
      <c r="F224" s="148" t="str">
        <f t="shared" si="33"/>
        <v/>
      </c>
      <c r="G224" s="148" t="str">
        <f t="shared" si="34"/>
        <v/>
      </c>
      <c r="H224" s="24"/>
      <c r="L224" s="24"/>
      <c r="M224" s="24"/>
      <c r="N224" s="55"/>
    </row>
    <row r="225" spans="1:14" outlineLevel="1" x14ac:dyDescent="0.25">
      <c r="A225" s="26" t="s">
        <v>309</v>
      </c>
      <c r="B225" s="54" t="s">
        <v>101</v>
      </c>
      <c r="C225" s="143"/>
      <c r="E225" s="63"/>
      <c r="F225" s="148" t="str">
        <f t="shared" si="33"/>
        <v/>
      </c>
      <c r="G225" s="148" t="str">
        <f t="shared" si="34"/>
        <v/>
      </c>
      <c r="H225" s="24"/>
      <c r="L225" s="24"/>
      <c r="M225" s="24"/>
    </row>
    <row r="226" spans="1:14" outlineLevel="1" x14ac:dyDescent="0.25">
      <c r="A226" s="26" t="s">
        <v>310</v>
      </c>
      <c r="B226" s="54" t="s">
        <v>101</v>
      </c>
      <c r="C226" s="143"/>
      <c r="E226" s="43"/>
      <c r="F226" s="148" t="str">
        <f t="shared" si="33"/>
        <v/>
      </c>
      <c r="G226" s="148" t="str">
        <f t="shared" si="34"/>
        <v/>
      </c>
      <c r="H226" s="24"/>
      <c r="L226" s="24"/>
      <c r="M226" s="24"/>
    </row>
    <row r="227" spans="1:14" outlineLevel="1" x14ac:dyDescent="0.25">
      <c r="A227" s="26" t="s">
        <v>311</v>
      </c>
      <c r="B227" s="54" t="s">
        <v>101</v>
      </c>
      <c r="C227" s="143"/>
      <c r="E227" s="63"/>
      <c r="F227" s="148" t="str">
        <f t="shared" si="33"/>
        <v/>
      </c>
      <c r="G227" s="148" t="str">
        <f t="shared" si="34"/>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2136</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43">
        <v>13080</v>
      </c>
      <c r="E231" s="43"/>
      <c r="H231" s="24"/>
      <c r="L231" s="24"/>
      <c r="M231" s="24"/>
    </row>
    <row r="232" spans="1:14" x14ac:dyDescent="0.25">
      <c r="A232" s="26" t="s">
        <v>316</v>
      </c>
      <c r="B232" s="66" t="s">
        <v>317</v>
      </c>
      <c r="C232" s="143" t="s">
        <v>810</v>
      </c>
      <c r="E232" s="43"/>
      <c r="H232" s="24"/>
      <c r="L232" s="24"/>
      <c r="M232" s="24"/>
    </row>
    <row r="233" spans="1:14" x14ac:dyDescent="0.25">
      <c r="A233" s="26" t="s">
        <v>318</v>
      </c>
      <c r="B233" s="66" t="s">
        <v>319</v>
      </c>
      <c r="C233" s="143" t="s">
        <v>2151</v>
      </c>
      <c r="E233" s="43"/>
      <c r="H233" s="24"/>
      <c r="L233" s="24"/>
      <c r="M233" s="24"/>
    </row>
    <row r="234" spans="1:14" outlineLevel="1" x14ac:dyDescent="0.25">
      <c r="A234" s="26" t="s">
        <v>320</v>
      </c>
      <c r="B234" s="41" t="s">
        <v>321</v>
      </c>
      <c r="C234" s="171">
        <v>704.23008272419997</v>
      </c>
      <c r="D234" s="43"/>
      <c r="E234" s="43"/>
      <c r="H234" s="24"/>
      <c r="L234" s="24"/>
      <c r="M234" s="24"/>
    </row>
    <row r="235" spans="1:14" outlineLevel="1" x14ac:dyDescent="0.25">
      <c r="A235" s="26" t="s">
        <v>322</v>
      </c>
      <c r="B235" s="41" t="s">
        <v>323</v>
      </c>
      <c r="C235" s="144"/>
      <c r="D235" s="43"/>
      <c r="E235" s="43"/>
      <c r="H235" s="24"/>
      <c r="L235" s="24"/>
      <c r="M235" s="24"/>
    </row>
    <row r="236" spans="1:14" outlineLevel="1" x14ac:dyDescent="0.25">
      <c r="A236" s="26" t="s">
        <v>324</v>
      </c>
      <c r="B236" s="41" t="s">
        <v>325</v>
      </c>
      <c r="C236" s="179"/>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1425</v>
      </c>
      <c r="C239" s="45"/>
      <c r="D239" s="45"/>
      <c r="E239" s="47"/>
      <c r="F239" s="48"/>
      <c r="G239" s="48"/>
      <c r="H239" s="24"/>
      <c r="K239" s="67"/>
      <c r="L239" s="67"/>
      <c r="M239" s="67"/>
      <c r="N239" s="67"/>
    </row>
    <row r="240" spans="1:14" ht="30" outlineLevel="1" x14ac:dyDescent="0.25">
      <c r="A240" s="26" t="s">
        <v>1181</v>
      </c>
      <c r="B240" s="26" t="s">
        <v>1398</v>
      </c>
      <c r="C240" s="26" t="s">
        <v>1875</v>
      </c>
      <c r="D240" s="177"/>
      <c r="E240"/>
      <c r="F240"/>
      <c r="G240"/>
      <c r="H240" s="24"/>
      <c r="K240" s="67"/>
      <c r="L240" s="67"/>
      <c r="M240" s="67"/>
      <c r="N240" s="67"/>
    </row>
    <row r="241" spans="1:14" ht="30" outlineLevel="1" x14ac:dyDescent="0.25">
      <c r="A241" s="26" t="s">
        <v>1183</v>
      </c>
      <c r="B241" s="26" t="s">
        <v>1399</v>
      </c>
      <c r="C241" s="245" t="s">
        <v>810</v>
      </c>
      <c r="D241" s="177"/>
      <c r="E241"/>
      <c r="F241"/>
      <c r="G241"/>
      <c r="H241" s="24"/>
      <c r="K241" s="67"/>
      <c r="L241" s="67"/>
      <c r="M241" s="67"/>
      <c r="N241" s="67"/>
    </row>
    <row r="242" spans="1:14" outlineLevel="1" x14ac:dyDescent="0.25">
      <c r="A242" s="26" t="s">
        <v>1396</v>
      </c>
      <c r="B242" s="26" t="s">
        <v>1185</v>
      </c>
      <c r="C242" s="245" t="s">
        <v>810</v>
      </c>
      <c r="D242" s="177"/>
      <c r="E242"/>
      <c r="F242"/>
      <c r="G242"/>
      <c r="H242" s="24"/>
      <c r="K242" s="67"/>
      <c r="L242" s="67"/>
      <c r="M242" s="67"/>
      <c r="N242" s="67"/>
    </row>
    <row r="243" spans="1:14" outlineLevel="1" x14ac:dyDescent="0.25">
      <c r="A243" s="193" t="s">
        <v>1397</v>
      </c>
      <c r="B243" s="26" t="s">
        <v>1182</v>
      </c>
      <c r="C243" s="182" t="s">
        <v>810</v>
      </c>
      <c r="D243" s="177"/>
      <c r="E243"/>
      <c r="F243"/>
      <c r="G243"/>
      <c r="H243" s="24"/>
      <c r="K243" s="67"/>
      <c r="L243" s="67"/>
      <c r="M243" s="67"/>
      <c r="N243" s="67"/>
    </row>
    <row r="244" spans="1:14" outlineLevel="1" x14ac:dyDescent="0.25">
      <c r="A244" s="26" t="s">
        <v>1186</v>
      </c>
      <c r="D244" s="177"/>
      <c r="E244"/>
      <c r="F244"/>
      <c r="G244"/>
      <c r="H244" s="24"/>
      <c r="K244" s="67"/>
      <c r="L244" s="67"/>
      <c r="M244" s="67"/>
      <c r="N244" s="67"/>
    </row>
    <row r="245" spans="1:14" outlineLevel="1" x14ac:dyDescent="0.25">
      <c r="A245" s="193" t="s">
        <v>1187</v>
      </c>
      <c r="D245" s="177"/>
      <c r="E245"/>
      <c r="F245"/>
      <c r="G245"/>
      <c r="H245" s="24"/>
      <c r="K245" s="67"/>
      <c r="L245" s="67"/>
      <c r="M245" s="67"/>
      <c r="N245" s="67"/>
    </row>
    <row r="246" spans="1:14" outlineLevel="1" x14ac:dyDescent="0.25">
      <c r="A246" s="193" t="s">
        <v>1184</v>
      </c>
      <c r="D246" s="177"/>
      <c r="E246"/>
      <c r="F246"/>
      <c r="G246"/>
      <c r="H246" s="24"/>
      <c r="K246" s="67"/>
      <c r="L246" s="67"/>
      <c r="M246" s="67"/>
      <c r="N246" s="67"/>
    </row>
    <row r="247" spans="1:14" outlineLevel="1" x14ac:dyDescent="0.25">
      <c r="A247" s="193" t="s">
        <v>1188</v>
      </c>
      <c r="D247" s="177"/>
      <c r="E247"/>
      <c r="F247"/>
      <c r="G247"/>
      <c r="H247" s="24"/>
      <c r="K247" s="67"/>
      <c r="L247" s="67"/>
      <c r="M247" s="67"/>
      <c r="N247" s="67"/>
    </row>
    <row r="248" spans="1:14" outlineLevel="1" x14ac:dyDescent="0.25">
      <c r="A248" s="193" t="s">
        <v>1189</v>
      </c>
      <c r="D248" s="177"/>
      <c r="E248"/>
      <c r="F248"/>
      <c r="G248"/>
      <c r="H248" s="24"/>
      <c r="K248" s="67"/>
      <c r="L248" s="67"/>
      <c r="M248" s="67"/>
      <c r="N248" s="67"/>
    </row>
    <row r="249" spans="1:14" outlineLevel="1" x14ac:dyDescent="0.25">
      <c r="A249" s="193" t="s">
        <v>1190</v>
      </c>
      <c r="D249" s="177"/>
      <c r="E249"/>
      <c r="F249"/>
      <c r="G249"/>
      <c r="H249" s="24"/>
      <c r="K249" s="67"/>
      <c r="L249" s="67"/>
      <c r="M249" s="67"/>
      <c r="N249" s="67"/>
    </row>
    <row r="250" spans="1:14" outlineLevel="1" x14ac:dyDescent="0.25">
      <c r="A250" s="193" t="s">
        <v>1191</v>
      </c>
      <c r="D250" s="177"/>
      <c r="E250"/>
      <c r="F250"/>
      <c r="G250"/>
      <c r="H250" s="24"/>
      <c r="K250" s="67"/>
      <c r="L250" s="67"/>
      <c r="M250" s="67"/>
      <c r="N250" s="67"/>
    </row>
    <row r="251" spans="1:14" outlineLevel="1" x14ac:dyDescent="0.25">
      <c r="A251" s="193" t="s">
        <v>1192</v>
      </c>
      <c r="D251" s="177"/>
      <c r="E251"/>
      <c r="F251"/>
      <c r="G251"/>
      <c r="H251" s="24"/>
      <c r="K251" s="67"/>
      <c r="L251" s="67"/>
      <c r="M251" s="67"/>
      <c r="N251" s="67"/>
    </row>
    <row r="252" spans="1:14" outlineLevel="1" x14ac:dyDescent="0.25">
      <c r="A252" s="193" t="s">
        <v>1193</v>
      </c>
      <c r="D252" s="177"/>
      <c r="E252"/>
      <c r="F252"/>
      <c r="G252"/>
      <c r="H252" s="24"/>
      <c r="K252" s="67"/>
      <c r="L252" s="67"/>
      <c r="M252" s="67"/>
      <c r="N252" s="67"/>
    </row>
    <row r="253" spans="1:14" outlineLevel="1" x14ac:dyDescent="0.25">
      <c r="A253" s="193" t="s">
        <v>1194</v>
      </c>
      <c r="D253" s="177"/>
      <c r="E253"/>
      <c r="F253"/>
      <c r="G253"/>
      <c r="H253" s="24"/>
      <c r="K253" s="67"/>
      <c r="L253" s="67"/>
      <c r="M253" s="67"/>
      <c r="N253" s="67"/>
    </row>
    <row r="254" spans="1:14" outlineLevel="1" x14ac:dyDescent="0.25">
      <c r="A254" s="193" t="s">
        <v>1195</v>
      </c>
      <c r="D254" s="177"/>
      <c r="E254"/>
      <c r="F254"/>
      <c r="G254"/>
      <c r="H254" s="24"/>
      <c r="K254" s="67"/>
      <c r="L254" s="67"/>
      <c r="M254" s="67"/>
      <c r="N254" s="67"/>
    </row>
    <row r="255" spans="1:14" outlineLevel="1" x14ac:dyDescent="0.25">
      <c r="A255" s="193" t="s">
        <v>1196</v>
      </c>
      <c r="D255" s="177"/>
      <c r="E255"/>
      <c r="F255"/>
      <c r="G255"/>
      <c r="H255" s="24"/>
      <c r="K255" s="67"/>
      <c r="L255" s="67"/>
      <c r="M255" s="67"/>
      <c r="N255" s="67"/>
    </row>
    <row r="256" spans="1:14" outlineLevel="1" x14ac:dyDescent="0.25">
      <c r="A256" s="193" t="s">
        <v>1197</v>
      </c>
      <c r="D256" s="177"/>
      <c r="E256"/>
      <c r="F256"/>
      <c r="G256"/>
      <c r="H256" s="24"/>
      <c r="K256" s="67"/>
      <c r="L256" s="67"/>
      <c r="M256" s="67"/>
      <c r="N256" s="67"/>
    </row>
    <row r="257" spans="1:14" outlineLevel="1" x14ac:dyDescent="0.25">
      <c r="A257" s="193" t="s">
        <v>1198</v>
      </c>
      <c r="D257" s="177"/>
      <c r="E257"/>
      <c r="F257"/>
      <c r="G257"/>
      <c r="H257" s="24"/>
      <c r="K257" s="67"/>
      <c r="L257" s="67"/>
      <c r="M257" s="67"/>
      <c r="N257" s="67"/>
    </row>
    <row r="258" spans="1:14" outlineLevel="1" x14ac:dyDescent="0.25">
      <c r="A258" s="193" t="s">
        <v>1199</v>
      </c>
      <c r="D258" s="177"/>
      <c r="E258"/>
      <c r="F258"/>
      <c r="G258"/>
      <c r="H258" s="24"/>
      <c r="K258" s="67"/>
      <c r="L258" s="67"/>
      <c r="M258" s="67"/>
      <c r="N258" s="67"/>
    </row>
    <row r="259" spans="1:14" outlineLevel="1" x14ac:dyDescent="0.25">
      <c r="A259" s="193" t="s">
        <v>1200</v>
      </c>
      <c r="D259" s="177"/>
      <c r="E259"/>
      <c r="F259"/>
      <c r="G259"/>
      <c r="H259" s="24"/>
      <c r="K259" s="67"/>
      <c r="L259" s="67"/>
      <c r="M259" s="67"/>
      <c r="N259" s="67"/>
    </row>
    <row r="260" spans="1:14" outlineLevel="1" x14ac:dyDescent="0.25">
      <c r="A260" s="193" t="s">
        <v>1201</v>
      </c>
      <c r="D260" s="177"/>
      <c r="E260"/>
      <c r="F260"/>
      <c r="G260"/>
      <c r="H260" s="24"/>
      <c r="K260" s="67"/>
      <c r="L260" s="67"/>
      <c r="M260" s="67"/>
      <c r="N260" s="67"/>
    </row>
    <row r="261" spans="1:14" outlineLevel="1" x14ac:dyDescent="0.25">
      <c r="A261" s="193" t="s">
        <v>1202</v>
      </c>
      <c r="D261" s="177"/>
      <c r="E261"/>
      <c r="F261"/>
      <c r="G261"/>
      <c r="H261" s="24"/>
      <c r="K261" s="67"/>
      <c r="L261" s="67"/>
      <c r="M261" s="67"/>
      <c r="N261" s="67"/>
    </row>
    <row r="262" spans="1:14" outlineLevel="1" x14ac:dyDescent="0.25">
      <c r="A262" s="193" t="s">
        <v>1203</v>
      </c>
      <c r="D262" s="177"/>
      <c r="E262"/>
      <c r="F262"/>
      <c r="G262"/>
      <c r="H262" s="24"/>
      <c r="K262" s="67"/>
      <c r="L262" s="67"/>
      <c r="M262" s="67"/>
      <c r="N262" s="67"/>
    </row>
    <row r="263" spans="1:14" outlineLevel="1" x14ac:dyDescent="0.25">
      <c r="A263" s="193" t="s">
        <v>1204</v>
      </c>
      <c r="D263" s="177"/>
      <c r="E263"/>
      <c r="F263"/>
      <c r="G263"/>
      <c r="H263" s="24"/>
      <c r="K263" s="67"/>
      <c r="L263" s="67"/>
      <c r="M263" s="67"/>
      <c r="N263" s="67"/>
    </row>
    <row r="264" spans="1:14" outlineLevel="1" x14ac:dyDescent="0.25">
      <c r="A264" s="193" t="s">
        <v>1205</v>
      </c>
      <c r="D264" s="177"/>
      <c r="E264"/>
      <c r="F264"/>
      <c r="G264"/>
      <c r="H264" s="24"/>
      <c r="K264" s="67"/>
      <c r="L264" s="67"/>
      <c r="M264" s="67"/>
      <c r="N264" s="67"/>
    </row>
    <row r="265" spans="1:14" outlineLevel="1" x14ac:dyDescent="0.25">
      <c r="A265" s="193" t="s">
        <v>1206</v>
      </c>
      <c r="D265" s="177"/>
      <c r="E265"/>
      <c r="F265"/>
      <c r="G265"/>
      <c r="H265" s="24"/>
      <c r="K265" s="67"/>
      <c r="L265" s="67"/>
      <c r="M265" s="67"/>
      <c r="N265" s="67"/>
    </row>
    <row r="266" spans="1:14" outlineLevel="1" x14ac:dyDescent="0.25">
      <c r="A266" s="193" t="s">
        <v>1207</v>
      </c>
      <c r="D266" s="177"/>
      <c r="E266"/>
      <c r="F266"/>
      <c r="G266"/>
      <c r="H266" s="24"/>
      <c r="K266" s="67"/>
      <c r="L266" s="67"/>
      <c r="M266" s="67"/>
      <c r="N266" s="67"/>
    </row>
    <row r="267" spans="1:14" outlineLevel="1" x14ac:dyDescent="0.25">
      <c r="A267" s="193" t="s">
        <v>1208</v>
      </c>
      <c r="D267" s="177"/>
      <c r="E267"/>
      <c r="F267"/>
      <c r="G267"/>
      <c r="H267" s="24"/>
      <c r="K267" s="67"/>
      <c r="L267" s="67"/>
      <c r="M267" s="67"/>
      <c r="N267" s="67"/>
    </row>
    <row r="268" spans="1:14" outlineLevel="1" x14ac:dyDescent="0.25">
      <c r="A268" s="193" t="s">
        <v>1209</v>
      </c>
      <c r="D268" s="177"/>
      <c r="E268"/>
      <c r="F268"/>
      <c r="G268"/>
      <c r="H268" s="24"/>
      <c r="K268" s="67"/>
      <c r="L268" s="67"/>
      <c r="M268" s="67"/>
      <c r="N268" s="67"/>
    </row>
    <row r="269" spans="1:14" outlineLevel="1" x14ac:dyDescent="0.25">
      <c r="A269" s="193" t="s">
        <v>1210</v>
      </c>
      <c r="D269" s="177"/>
      <c r="E269"/>
      <c r="F269"/>
      <c r="G269"/>
      <c r="H269" s="24"/>
      <c r="K269" s="67"/>
      <c r="L269" s="67"/>
      <c r="M269" s="67"/>
      <c r="N269" s="67"/>
    </row>
    <row r="270" spans="1:14" outlineLevel="1" x14ac:dyDescent="0.25">
      <c r="A270" s="193" t="s">
        <v>1211</v>
      </c>
      <c r="D270" s="177"/>
      <c r="E270"/>
      <c r="F270"/>
      <c r="G270"/>
      <c r="H270" s="24"/>
      <c r="K270" s="67"/>
      <c r="L270" s="67"/>
      <c r="M270" s="67"/>
      <c r="N270" s="67"/>
    </row>
    <row r="271" spans="1:14" outlineLevel="1" x14ac:dyDescent="0.25">
      <c r="A271" s="193" t="s">
        <v>1212</v>
      </c>
      <c r="D271" s="177"/>
      <c r="E271"/>
      <c r="F271"/>
      <c r="G271"/>
      <c r="H271" s="24"/>
      <c r="K271" s="67"/>
      <c r="L271" s="67"/>
      <c r="M271" s="67"/>
      <c r="N271" s="67"/>
    </row>
    <row r="272" spans="1:14" outlineLevel="1" x14ac:dyDescent="0.25">
      <c r="A272" s="193" t="s">
        <v>1213</v>
      </c>
      <c r="D272" s="177"/>
      <c r="E272"/>
      <c r="F272"/>
      <c r="G272"/>
      <c r="H272" s="24"/>
      <c r="K272" s="67"/>
      <c r="L272" s="67"/>
      <c r="M272" s="67"/>
      <c r="N272" s="67"/>
    </row>
    <row r="273" spans="1:14" outlineLevel="1" x14ac:dyDescent="0.25">
      <c r="A273" s="193" t="s">
        <v>1214</v>
      </c>
      <c r="D273" s="177"/>
      <c r="E273"/>
      <c r="F273"/>
      <c r="G273"/>
      <c r="H273" s="24"/>
      <c r="K273" s="67"/>
      <c r="L273" s="67"/>
      <c r="M273" s="67"/>
      <c r="N273" s="67"/>
    </row>
    <row r="274" spans="1:14" outlineLevel="1" x14ac:dyDescent="0.25">
      <c r="A274" s="193" t="s">
        <v>1215</v>
      </c>
      <c r="D274" s="177"/>
      <c r="E274"/>
      <c r="F274"/>
      <c r="G274"/>
      <c r="H274" s="24"/>
      <c r="K274" s="67"/>
      <c r="L274" s="67"/>
      <c r="M274" s="67"/>
      <c r="N274" s="67"/>
    </row>
    <row r="275" spans="1:14" outlineLevel="1" x14ac:dyDescent="0.25">
      <c r="A275" s="193" t="s">
        <v>1216</v>
      </c>
      <c r="D275" s="177"/>
      <c r="E275"/>
      <c r="F275"/>
      <c r="G275"/>
      <c r="H275" s="24"/>
      <c r="K275" s="67"/>
      <c r="L275" s="67"/>
      <c r="M275" s="67"/>
      <c r="N275" s="67"/>
    </row>
    <row r="276" spans="1:14" outlineLevel="1" x14ac:dyDescent="0.25">
      <c r="A276" s="193" t="s">
        <v>1217</v>
      </c>
      <c r="D276" s="177"/>
      <c r="E276"/>
      <c r="F276"/>
      <c r="G276"/>
      <c r="H276" s="24"/>
      <c r="K276" s="67"/>
      <c r="L276" s="67"/>
      <c r="M276" s="67"/>
      <c r="N276" s="67"/>
    </row>
    <row r="277" spans="1:14" outlineLevel="1" x14ac:dyDescent="0.25">
      <c r="A277" s="193" t="s">
        <v>1218</v>
      </c>
      <c r="D277" s="177"/>
      <c r="E277"/>
      <c r="F277"/>
      <c r="G277"/>
      <c r="H277" s="24"/>
      <c r="K277" s="67"/>
      <c r="L277" s="67"/>
      <c r="M277" s="67"/>
      <c r="N277" s="67"/>
    </row>
    <row r="278" spans="1:14" outlineLevel="1" x14ac:dyDescent="0.25">
      <c r="A278" s="193" t="s">
        <v>1219</v>
      </c>
      <c r="D278" s="177"/>
      <c r="E278"/>
      <c r="F278"/>
      <c r="G278"/>
      <c r="H278" s="24"/>
      <c r="K278" s="67"/>
      <c r="L278" s="67"/>
      <c r="M278" s="67"/>
      <c r="N278" s="67"/>
    </row>
    <row r="279" spans="1:14" outlineLevel="1" x14ac:dyDescent="0.25">
      <c r="A279" s="193" t="s">
        <v>1220</v>
      </c>
      <c r="D279" s="177"/>
      <c r="E279"/>
      <c r="F279"/>
      <c r="G279"/>
      <c r="H279" s="24"/>
      <c r="K279" s="67"/>
      <c r="L279" s="67"/>
      <c r="M279" s="67"/>
      <c r="N279" s="67"/>
    </row>
    <row r="280" spans="1:14" outlineLevel="1" x14ac:dyDescent="0.25">
      <c r="A280" s="193" t="s">
        <v>1221</v>
      </c>
      <c r="D280" s="177"/>
      <c r="E280"/>
      <c r="F280"/>
      <c r="G280"/>
      <c r="H280" s="24"/>
      <c r="K280" s="67"/>
      <c r="L280" s="67"/>
      <c r="M280" s="67"/>
      <c r="N280" s="67"/>
    </row>
    <row r="281" spans="1:14" outlineLevel="1" x14ac:dyDescent="0.25">
      <c r="A281" s="193" t="s">
        <v>1222</v>
      </c>
      <c r="D281" s="177"/>
      <c r="E281"/>
      <c r="F281"/>
      <c r="G281"/>
      <c r="H281" s="24"/>
      <c r="K281" s="67"/>
      <c r="L281" s="67"/>
      <c r="M281" s="67"/>
      <c r="N281" s="67"/>
    </row>
    <row r="282" spans="1:14" outlineLevel="1" x14ac:dyDescent="0.25">
      <c r="A282" s="193" t="s">
        <v>1223</v>
      </c>
      <c r="D282" s="177"/>
      <c r="E282"/>
      <c r="F282"/>
      <c r="G282"/>
      <c r="H282" s="24"/>
      <c r="K282" s="67"/>
      <c r="L282" s="67"/>
      <c r="M282" s="67"/>
      <c r="N282" s="67"/>
    </row>
    <row r="283" spans="1:14" outlineLevel="1" x14ac:dyDescent="0.25">
      <c r="A283" s="193" t="s">
        <v>1224</v>
      </c>
      <c r="D283" s="177"/>
      <c r="E283"/>
      <c r="F283"/>
      <c r="G283"/>
      <c r="H283" s="24"/>
      <c r="K283" s="67"/>
      <c r="L283" s="67"/>
      <c r="M283" s="67"/>
      <c r="N283" s="67"/>
    </row>
    <row r="284" spans="1:14" outlineLevel="1" x14ac:dyDescent="0.25">
      <c r="A284" s="193" t="s">
        <v>1225</v>
      </c>
      <c r="D284" s="177"/>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1430</v>
      </c>
      <c r="B286" s="69"/>
      <c r="C286" s="69"/>
      <c r="D286" s="69"/>
      <c r="E286" s="69"/>
      <c r="F286" s="70"/>
      <c r="G286" s="69"/>
      <c r="H286" s="24"/>
      <c r="I286" s="30"/>
      <c r="J286" s="30"/>
      <c r="K286" s="30"/>
      <c r="L286" s="30"/>
      <c r="M286" s="32"/>
    </row>
    <row r="287" spans="1:14" ht="18.75" x14ac:dyDescent="0.25">
      <c r="A287" s="68" t="s">
        <v>1431</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1:14" x14ac:dyDescent="0.25">
      <c r="A369" s="55"/>
      <c r="B369" s="55"/>
      <c r="C369" s="55"/>
      <c r="D369" s="55"/>
      <c r="E369" s="55"/>
      <c r="F369" s="55"/>
      <c r="G369" s="55"/>
      <c r="H369" s="24"/>
      <c r="I369" s="55"/>
      <c r="J369" s="55"/>
      <c r="K369" s="55"/>
      <c r="L369" s="55"/>
      <c r="M369" s="55"/>
      <c r="N369" s="55"/>
    </row>
    <row r="370" spans="1:14" x14ac:dyDescent="0.25">
      <c r="A370" s="55"/>
      <c r="B370" s="55"/>
      <c r="C370" s="55"/>
      <c r="D370" s="55"/>
      <c r="E370" s="55"/>
      <c r="F370" s="55"/>
      <c r="G370" s="55"/>
      <c r="H370" s="24"/>
      <c r="I370" s="55"/>
      <c r="J370" s="55"/>
      <c r="K370" s="55"/>
      <c r="L370" s="55"/>
      <c r="M370" s="55"/>
      <c r="N370" s="55"/>
    </row>
    <row r="371" spans="1:14" x14ac:dyDescent="0.25">
      <c r="A371" s="55"/>
      <c r="B371" s="55"/>
      <c r="C371" s="55"/>
      <c r="D371" s="55"/>
      <c r="E371" s="55"/>
      <c r="F371" s="55"/>
      <c r="G371" s="55"/>
      <c r="H371" s="24"/>
      <c r="I371" s="55"/>
      <c r="J371" s="55"/>
      <c r="K371" s="55"/>
      <c r="L371" s="55"/>
      <c r="M371" s="55"/>
      <c r="N371" s="55"/>
    </row>
    <row r="372" spans="1:14" x14ac:dyDescent="0.25">
      <c r="A372" s="55"/>
      <c r="B372" s="55"/>
      <c r="C372" s="55"/>
      <c r="D372" s="55"/>
      <c r="E372" s="55"/>
      <c r="F372" s="55"/>
      <c r="G372" s="55"/>
      <c r="H372" s="24"/>
      <c r="I372" s="55"/>
      <c r="J372" s="55"/>
      <c r="K372" s="55"/>
      <c r="L372" s="55"/>
      <c r="M372" s="55"/>
      <c r="N372" s="55"/>
    </row>
    <row r="373" spans="1:14" x14ac:dyDescent="0.25">
      <c r="A373" s="55"/>
      <c r="B373" s="55"/>
      <c r="C373" s="55"/>
      <c r="D373" s="55"/>
      <c r="E373" s="55"/>
      <c r="F373" s="55"/>
      <c r="G373" s="55"/>
      <c r="H373" s="24"/>
      <c r="I373" s="55"/>
      <c r="J373" s="55"/>
      <c r="K373" s="55"/>
      <c r="L373" s="55"/>
      <c r="M373" s="55"/>
      <c r="N373" s="55"/>
    </row>
    <row r="374" spans="1:14" x14ac:dyDescent="0.25">
      <c r="A374" s="55"/>
      <c r="B374" s="55"/>
      <c r="C374" s="55"/>
      <c r="D374" s="55"/>
      <c r="E374" s="55"/>
      <c r="F374" s="55"/>
      <c r="G374" s="55"/>
      <c r="H374" s="24"/>
      <c r="I374" s="55"/>
      <c r="J374" s="55"/>
      <c r="K374" s="55"/>
      <c r="L374" s="55"/>
      <c r="M374" s="55"/>
      <c r="N374" s="55"/>
    </row>
    <row r="375" spans="1:14" x14ac:dyDescent="0.25">
      <c r="A375" s="55"/>
      <c r="B375" s="55"/>
      <c r="C375" s="55"/>
      <c r="D375" s="55"/>
      <c r="E375" s="55"/>
      <c r="F375" s="55"/>
      <c r="G375" s="55"/>
      <c r="H375" s="24"/>
      <c r="I375" s="55"/>
      <c r="J375" s="55"/>
      <c r="K375" s="55"/>
      <c r="L375" s="55"/>
      <c r="M375" s="55"/>
      <c r="N375" s="55"/>
    </row>
    <row r="376" spans="1:14" x14ac:dyDescent="0.25">
      <c r="A376" s="55"/>
      <c r="B376" s="55"/>
      <c r="C376" s="55"/>
      <c r="D376" s="55"/>
      <c r="E376" s="55"/>
      <c r="F376" s="55"/>
      <c r="G376" s="55"/>
      <c r="H376" s="24"/>
      <c r="I376" s="55"/>
      <c r="J376" s="55"/>
      <c r="K376" s="55"/>
      <c r="L376" s="55"/>
      <c r="M376" s="55"/>
      <c r="N376" s="55"/>
    </row>
    <row r="377" spans="1:14" x14ac:dyDescent="0.25">
      <c r="A377" s="55"/>
      <c r="B377" s="55"/>
      <c r="C377" s="55"/>
      <c r="D377" s="55"/>
      <c r="E377" s="55"/>
      <c r="F377" s="55"/>
      <c r="G377" s="55"/>
      <c r="H377" s="24"/>
      <c r="I377" s="55"/>
      <c r="J377" s="55"/>
      <c r="K377" s="55"/>
      <c r="L377" s="55"/>
      <c r="M377" s="55"/>
      <c r="N377" s="55"/>
    </row>
    <row r="378" spans="1:14" x14ac:dyDescent="0.25">
      <c r="A378" s="55"/>
      <c r="B378" s="55"/>
      <c r="C378" s="55"/>
      <c r="D378" s="55"/>
      <c r="E378" s="55"/>
      <c r="F378" s="55"/>
      <c r="G378" s="55"/>
      <c r="H378" s="24"/>
      <c r="I378" s="55"/>
      <c r="J378" s="55"/>
      <c r="K378" s="55"/>
      <c r="L378" s="55"/>
      <c r="M378" s="55"/>
      <c r="N378" s="55"/>
    </row>
    <row r="379" spans="1:14" x14ac:dyDescent="0.25">
      <c r="A379" s="55"/>
      <c r="B379" s="55"/>
      <c r="C379" s="55"/>
      <c r="D379" s="55"/>
      <c r="E379" s="55"/>
      <c r="F379" s="55"/>
      <c r="G379" s="55"/>
      <c r="H379" s="24"/>
      <c r="I379" s="55"/>
      <c r="J379" s="55"/>
      <c r="K379" s="55"/>
      <c r="L379" s="55"/>
      <c r="M379" s="55"/>
      <c r="N379" s="55"/>
    </row>
    <row r="380" spans="1:14" x14ac:dyDescent="0.25">
      <c r="A380" s="55"/>
      <c r="B380" s="55"/>
      <c r="C380" s="55"/>
      <c r="D380" s="55"/>
      <c r="E380" s="55"/>
      <c r="F380" s="55"/>
      <c r="G380" s="55"/>
      <c r="H380" s="24"/>
      <c r="I380" s="55"/>
      <c r="J380" s="55"/>
      <c r="K380" s="55"/>
      <c r="L380" s="55"/>
      <c r="M380" s="55"/>
      <c r="N380" s="55"/>
    </row>
    <row r="381" spans="1:14" x14ac:dyDescent="0.25">
      <c r="A381" s="55"/>
      <c r="B381" s="55"/>
      <c r="C381" s="55"/>
      <c r="D381" s="55"/>
      <c r="E381" s="55"/>
      <c r="F381" s="55"/>
      <c r="G381" s="55"/>
      <c r="H381" s="24"/>
      <c r="I381" s="55"/>
      <c r="J381" s="55"/>
      <c r="K381" s="55"/>
      <c r="L381" s="55"/>
      <c r="M381" s="55"/>
      <c r="N381" s="55"/>
    </row>
    <row r="382" spans="1:14" x14ac:dyDescent="0.25">
      <c r="A382" s="55"/>
      <c r="B382" s="55"/>
      <c r="C382" s="55"/>
      <c r="D382" s="55"/>
      <c r="E382" s="55"/>
      <c r="F382" s="55"/>
      <c r="G382" s="55"/>
      <c r="H382" s="24"/>
      <c r="I382" s="55"/>
      <c r="J382" s="55"/>
      <c r="K382" s="55"/>
      <c r="L382" s="55"/>
      <c r="M382" s="55"/>
      <c r="N382" s="55"/>
    </row>
    <row r="383" spans="1:14" x14ac:dyDescent="0.25">
      <c r="A383" s="55"/>
      <c r="B383" s="55"/>
      <c r="C383" s="55"/>
      <c r="D383" s="55"/>
      <c r="E383" s="55"/>
      <c r="F383" s="55"/>
      <c r="G383" s="55"/>
      <c r="H383" s="24"/>
      <c r="I383" s="55"/>
      <c r="J383" s="55"/>
      <c r="K383" s="55"/>
      <c r="L383" s="55"/>
      <c r="M383" s="55"/>
      <c r="N383" s="55"/>
    </row>
    <row r="384" spans="1:14" x14ac:dyDescent="0.25">
      <c r="A384" s="55"/>
      <c r="B384" s="55"/>
      <c r="C384" s="55"/>
      <c r="D384" s="55"/>
      <c r="E384" s="55"/>
      <c r="F384" s="55"/>
      <c r="G384" s="55"/>
      <c r="H384" s="24"/>
      <c r="I384" s="55"/>
      <c r="J384" s="55"/>
      <c r="K384" s="55"/>
      <c r="L384" s="55"/>
      <c r="M384" s="55"/>
      <c r="N384" s="55"/>
    </row>
    <row r="385" spans="1:14" x14ac:dyDescent="0.25">
      <c r="A385" s="55"/>
      <c r="B385" s="55"/>
      <c r="C385" s="55"/>
      <c r="D385" s="55"/>
      <c r="E385" s="55"/>
      <c r="F385" s="55"/>
      <c r="G385" s="55"/>
      <c r="H385" s="24"/>
      <c r="I385" s="55"/>
      <c r="J385" s="55"/>
      <c r="K385" s="55"/>
      <c r="L385" s="55"/>
      <c r="M385" s="55"/>
      <c r="N385" s="55"/>
    </row>
    <row r="386" spans="1:14" x14ac:dyDescent="0.25">
      <c r="A386" s="55"/>
      <c r="B386" s="55"/>
      <c r="C386" s="55"/>
      <c r="D386" s="55"/>
      <c r="E386" s="55"/>
      <c r="F386" s="55"/>
      <c r="G386" s="55"/>
      <c r="H386" s="24"/>
      <c r="I386" s="55"/>
      <c r="J386" s="55"/>
      <c r="K386" s="55"/>
      <c r="L386" s="55"/>
      <c r="M386" s="55"/>
      <c r="N386" s="55"/>
    </row>
    <row r="387" spans="1:14" x14ac:dyDescent="0.25">
      <c r="A387" s="55"/>
      <c r="B387" s="55"/>
      <c r="C387" s="55"/>
      <c r="D387" s="55"/>
      <c r="E387" s="55"/>
      <c r="F387" s="55"/>
      <c r="G387" s="55"/>
      <c r="H387" s="24"/>
      <c r="I387" s="55"/>
      <c r="J387" s="55"/>
      <c r="K387" s="55"/>
      <c r="L387" s="55"/>
      <c r="M387" s="55"/>
      <c r="N387" s="55"/>
    </row>
    <row r="388" spans="1:14" x14ac:dyDescent="0.25">
      <c r="A388" s="55"/>
      <c r="B388" s="55"/>
      <c r="C388" s="55"/>
      <c r="D388" s="55"/>
      <c r="E388" s="55"/>
      <c r="F388" s="55"/>
      <c r="G388" s="55"/>
      <c r="H388" s="24"/>
      <c r="I388" s="55"/>
      <c r="J388" s="55"/>
      <c r="K388" s="55"/>
      <c r="L388" s="55"/>
      <c r="M388" s="55"/>
      <c r="N388" s="55"/>
    </row>
    <row r="389" spans="1:14" x14ac:dyDescent="0.25">
      <c r="A389" s="55"/>
      <c r="B389" s="55"/>
      <c r="C389" s="55"/>
      <c r="D389" s="55"/>
      <c r="E389" s="55"/>
      <c r="F389" s="55"/>
      <c r="G389" s="55"/>
      <c r="H389" s="24"/>
      <c r="I389" s="55"/>
      <c r="J389" s="55"/>
      <c r="K389" s="55"/>
      <c r="L389" s="55"/>
      <c r="M389" s="55"/>
      <c r="N389" s="55"/>
    </row>
    <row r="390" spans="1:14" x14ac:dyDescent="0.25">
      <c r="A390" s="55"/>
      <c r="B390" s="55"/>
      <c r="C390" s="55"/>
      <c r="D390" s="55"/>
      <c r="E390" s="55"/>
      <c r="F390" s="55"/>
      <c r="G390" s="55"/>
      <c r="H390" s="24"/>
      <c r="I390" s="55"/>
      <c r="J390" s="55"/>
      <c r="K390" s="55"/>
      <c r="L390" s="55"/>
      <c r="M390" s="55"/>
      <c r="N390" s="55"/>
    </row>
    <row r="391" spans="1:14" x14ac:dyDescent="0.25">
      <c r="A391" s="55"/>
      <c r="B391" s="55"/>
      <c r="C391" s="55"/>
      <c r="D391" s="55"/>
      <c r="E391" s="55"/>
      <c r="F391" s="55"/>
      <c r="G391" s="55"/>
      <c r="H391" s="24"/>
      <c r="I391" s="55"/>
      <c r="J391" s="55"/>
      <c r="K391" s="55"/>
      <c r="L391" s="55"/>
      <c r="M391" s="55"/>
      <c r="N391" s="55"/>
    </row>
    <row r="392" spans="1:14" x14ac:dyDescent="0.25">
      <c r="A392" s="55"/>
      <c r="B392" s="55"/>
      <c r="C392" s="55"/>
      <c r="D392" s="55"/>
      <c r="E392" s="55"/>
      <c r="F392" s="55"/>
      <c r="G392" s="55"/>
      <c r="H392" s="24"/>
      <c r="I392" s="55"/>
      <c r="J392" s="55"/>
      <c r="K392" s="55"/>
      <c r="L392" s="55"/>
      <c r="M392" s="55"/>
      <c r="N392" s="55"/>
    </row>
    <row r="393" spans="1:14" x14ac:dyDescent="0.25">
      <c r="A393" s="55"/>
      <c r="B393" s="55"/>
      <c r="C393" s="55"/>
      <c r="D393" s="55"/>
      <c r="E393" s="55"/>
      <c r="F393" s="55"/>
      <c r="G393" s="55"/>
      <c r="H393" s="24"/>
      <c r="I393" s="55"/>
      <c r="J393" s="55"/>
      <c r="K393" s="55"/>
      <c r="L393" s="55"/>
      <c r="M393" s="55"/>
      <c r="N393" s="55"/>
    </row>
    <row r="394" spans="1:14" x14ac:dyDescent="0.25">
      <c r="A394" s="55"/>
      <c r="B394" s="55"/>
      <c r="C394" s="55"/>
      <c r="D394" s="55"/>
      <c r="E394" s="55"/>
      <c r="F394" s="55"/>
      <c r="G394" s="55"/>
      <c r="H394" s="24"/>
      <c r="I394" s="55"/>
      <c r="J394" s="55"/>
      <c r="K394" s="55"/>
      <c r="L394" s="55"/>
      <c r="M394" s="55"/>
      <c r="N394" s="55"/>
    </row>
    <row r="395" spans="1:14" x14ac:dyDescent="0.25">
      <c r="A395" s="55"/>
      <c r="B395" s="55"/>
      <c r="C395" s="55"/>
      <c r="D395" s="55"/>
      <c r="E395" s="55"/>
      <c r="F395" s="55"/>
      <c r="G395" s="55"/>
      <c r="H395" s="24"/>
      <c r="I395" s="55"/>
      <c r="J395" s="55"/>
      <c r="K395" s="55"/>
      <c r="L395" s="55"/>
      <c r="M395" s="55"/>
      <c r="N395" s="55"/>
    </row>
    <row r="396" spans="1:14" x14ac:dyDescent="0.25">
      <c r="A396" s="55"/>
      <c r="B396" s="55"/>
      <c r="C396" s="55"/>
      <c r="D396" s="55"/>
      <c r="E396" s="55"/>
      <c r="F396" s="55"/>
      <c r="G396" s="55"/>
      <c r="H396" s="24"/>
      <c r="I396" s="55"/>
      <c r="J396" s="55"/>
      <c r="K396" s="55"/>
      <c r="L396" s="55"/>
      <c r="M396" s="55"/>
      <c r="N396" s="55"/>
    </row>
    <row r="397" spans="1:14" x14ac:dyDescent="0.25">
      <c r="A397" s="55"/>
      <c r="B397" s="55"/>
      <c r="C397" s="55"/>
      <c r="D397" s="55"/>
      <c r="E397" s="55"/>
      <c r="F397" s="55"/>
      <c r="G397" s="55"/>
      <c r="H397" s="24"/>
      <c r="I397" s="55"/>
      <c r="J397" s="55"/>
      <c r="K397" s="55"/>
      <c r="L397" s="55"/>
      <c r="M397" s="55"/>
      <c r="N397" s="55"/>
    </row>
    <row r="398" spans="1:14" x14ac:dyDescent="0.25">
      <c r="A398" s="55"/>
      <c r="B398" s="55"/>
      <c r="C398" s="55"/>
      <c r="D398" s="55"/>
      <c r="E398" s="55"/>
      <c r="F398" s="55"/>
      <c r="G398" s="55"/>
      <c r="H398" s="24"/>
      <c r="I398" s="55"/>
      <c r="J398" s="55"/>
      <c r="K398" s="55"/>
      <c r="L398" s="55"/>
      <c r="M398" s="55"/>
      <c r="N398" s="55"/>
    </row>
    <row r="399" spans="1:14" x14ac:dyDescent="0.25">
      <c r="A399" s="55"/>
      <c r="B399" s="55"/>
      <c r="C399" s="55"/>
      <c r="D399" s="55"/>
      <c r="E399" s="55"/>
      <c r="F399" s="55"/>
      <c r="G399" s="55"/>
      <c r="H399" s="24"/>
      <c r="I399" s="55"/>
      <c r="J399" s="55"/>
      <c r="K399" s="55"/>
      <c r="L399" s="55"/>
      <c r="M399" s="55"/>
      <c r="N399" s="55"/>
    </row>
    <row r="400" spans="1:14" x14ac:dyDescent="0.25">
      <c r="A400" s="55"/>
      <c r="B400" s="55"/>
      <c r="C400" s="55"/>
      <c r="D400" s="55"/>
      <c r="E400" s="55"/>
      <c r="F400" s="55"/>
      <c r="G400" s="55"/>
      <c r="H400" s="24"/>
      <c r="I400" s="55"/>
      <c r="J400" s="55"/>
      <c r="K400" s="55"/>
      <c r="L400" s="55"/>
      <c r="M400" s="55"/>
      <c r="N400" s="55"/>
    </row>
    <row r="401" spans="1:14" x14ac:dyDescent="0.25">
      <c r="A401" s="55"/>
      <c r="B401" s="55"/>
      <c r="C401" s="55"/>
      <c r="D401" s="55"/>
      <c r="E401" s="55"/>
      <c r="F401" s="55"/>
      <c r="G401" s="55"/>
      <c r="H401" s="24"/>
      <c r="I401" s="55"/>
      <c r="J401" s="55"/>
      <c r="K401" s="55"/>
      <c r="L401" s="55"/>
      <c r="M401" s="55"/>
      <c r="N401" s="55"/>
    </row>
    <row r="402" spans="1:14" x14ac:dyDescent="0.25">
      <c r="A402" s="55"/>
      <c r="B402" s="55"/>
      <c r="C402" s="55"/>
      <c r="D402" s="55"/>
      <c r="E402" s="55"/>
      <c r="F402" s="55"/>
      <c r="G402" s="55"/>
      <c r="H402" s="24"/>
      <c r="I402" s="55"/>
      <c r="J402" s="55"/>
      <c r="K402" s="55"/>
      <c r="L402" s="55"/>
      <c r="M402" s="55"/>
      <c r="N402" s="55"/>
    </row>
    <row r="403" spans="1:14" x14ac:dyDescent="0.25">
      <c r="A403" s="55"/>
      <c r="B403" s="55"/>
      <c r="C403" s="55"/>
      <c r="D403" s="55"/>
      <c r="E403" s="55"/>
      <c r="F403" s="55"/>
      <c r="G403" s="55"/>
      <c r="H403" s="24"/>
      <c r="I403" s="55"/>
      <c r="J403" s="55"/>
      <c r="K403" s="55"/>
      <c r="L403" s="55"/>
      <c r="M403" s="55"/>
      <c r="N403" s="55"/>
    </row>
    <row r="404" spans="1:14" x14ac:dyDescent="0.25">
      <c r="A404" s="55"/>
      <c r="B404" s="55"/>
      <c r="C404" s="55"/>
      <c r="D404" s="55"/>
      <c r="E404" s="55"/>
      <c r="F404" s="55"/>
      <c r="G404" s="55"/>
      <c r="H404" s="24"/>
      <c r="I404" s="55"/>
      <c r="J404" s="55"/>
      <c r="K404" s="55"/>
      <c r="L404" s="55"/>
      <c r="M404" s="55"/>
      <c r="N404" s="55"/>
    </row>
    <row r="405" spans="1:14" x14ac:dyDescent="0.25">
      <c r="A405" s="55"/>
      <c r="B405" s="55"/>
      <c r="C405" s="55"/>
      <c r="D405" s="55"/>
      <c r="E405" s="55"/>
      <c r="F405" s="55"/>
      <c r="G405" s="55"/>
      <c r="H405" s="24"/>
      <c r="I405" s="55"/>
      <c r="J405" s="55"/>
      <c r="K405" s="55"/>
      <c r="L405" s="55"/>
      <c r="M405" s="55"/>
      <c r="N405" s="55"/>
    </row>
    <row r="406" spans="1:14" x14ac:dyDescent="0.25">
      <c r="A406" s="55"/>
      <c r="B406" s="55"/>
      <c r="C406" s="55"/>
      <c r="D406" s="55"/>
      <c r="E406" s="55"/>
      <c r="F406" s="55"/>
      <c r="G406" s="55"/>
      <c r="H406" s="24"/>
      <c r="I406" s="55"/>
      <c r="J406" s="55"/>
      <c r="K406" s="55"/>
      <c r="L406" s="55"/>
      <c r="M406" s="55"/>
      <c r="N406" s="55"/>
    </row>
    <row r="407" spans="1:14" x14ac:dyDescent="0.25">
      <c r="A407" s="55"/>
      <c r="B407" s="55"/>
      <c r="C407" s="55"/>
      <c r="D407" s="55"/>
      <c r="E407" s="55"/>
      <c r="F407" s="55"/>
      <c r="G407" s="55"/>
      <c r="H407" s="24"/>
      <c r="I407" s="55"/>
      <c r="J407" s="55"/>
      <c r="K407" s="55"/>
      <c r="L407" s="55"/>
      <c r="M407" s="55"/>
      <c r="N407" s="55"/>
    </row>
    <row r="408" spans="1:14" x14ac:dyDescent="0.25">
      <c r="A408" s="55"/>
      <c r="B408" s="55"/>
      <c r="C408" s="55"/>
      <c r="D408" s="55"/>
      <c r="E408" s="55"/>
      <c r="F408" s="55"/>
      <c r="G408" s="55"/>
      <c r="H408" s="24"/>
      <c r="I408" s="55"/>
      <c r="J408" s="55"/>
      <c r="K408" s="55"/>
      <c r="L408" s="55"/>
      <c r="M408" s="55"/>
      <c r="N408" s="55"/>
    </row>
    <row r="409" spans="1:14" x14ac:dyDescent="0.25">
      <c r="A409" s="55"/>
      <c r="B409" s="55"/>
      <c r="C409" s="55"/>
      <c r="D409" s="55"/>
      <c r="E409" s="55"/>
      <c r="F409" s="55"/>
      <c r="G409" s="55"/>
      <c r="H409" s="24"/>
      <c r="I409" s="55"/>
      <c r="J409" s="55"/>
      <c r="K409" s="55"/>
      <c r="L409" s="55"/>
      <c r="M409" s="55"/>
      <c r="N409" s="55"/>
    </row>
    <row r="410" spans="1:14" x14ac:dyDescent="0.25">
      <c r="A410" s="55"/>
      <c r="B410" s="55"/>
      <c r="C410" s="55"/>
      <c r="D410" s="55"/>
      <c r="E410" s="55"/>
      <c r="F410" s="55"/>
      <c r="G410" s="55"/>
      <c r="H410" s="24"/>
      <c r="I410" s="55"/>
      <c r="J410" s="55"/>
      <c r="K410" s="55"/>
      <c r="L410" s="55"/>
      <c r="M410" s="55"/>
      <c r="N410" s="55"/>
    </row>
    <row r="411" spans="1:14" x14ac:dyDescent="0.25">
      <c r="A411" s="55"/>
      <c r="B411" s="55"/>
      <c r="C411" s="55"/>
      <c r="D411" s="55"/>
      <c r="E411" s="55"/>
      <c r="F411" s="55"/>
      <c r="G411" s="55"/>
      <c r="H411" s="24"/>
      <c r="I411" s="55"/>
      <c r="J411" s="55"/>
      <c r="K411" s="55"/>
      <c r="L411" s="55"/>
      <c r="M411" s="55"/>
      <c r="N411" s="55"/>
    </row>
    <row r="412" spans="1:14" x14ac:dyDescent="0.25">
      <c r="A412" s="55"/>
      <c r="B412" s="55"/>
      <c r="C412" s="55"/>
      <c r="D412" s="55"/>
      <c r="E412" s="55"/>
      <c r="F412" s="55"/>
      <c r="G412" s="55"/>
      <c r="H412" s="24"/>
      <c r="I412" s="55"/>
      <c r="J412" s="55"/>
      <c r="K412" s="55"/>
      <c r="L412" s="55"/>
      <c r="M412" s="55"/>
      <c r="N412" s="55"/>
    </row>
    <row r="413" spans="1:14" x14ac:dyDescent="0.25">
      <c r="A413" s="55"/>
      <c r="B413" s="55"/>
      <c r="C413" s="55"/>
      <c r="D413" s="55"/>
      <c r="E413" s="55"/>
      <c r="F413" s="55"/>
      <c r="G413" s="55"/>
      <c r="H413" s="24"/>
      <c r="I413" s="55"/>
      <c r="J413" s="55"/>
      <c r="K413" s="55"/>
      <c r="L413" s="55"/>
      <c r="M413" s="55"/>
      <c r="N413" s="5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61" zoomScale="80" zoomScaleNormal="80" workbookViewId="0">
      <selection activeCell="B191" sqref="B191"/>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248" t="s">
        <v>1437</v>
      </c>
    </row>
    <row r="2" spans="1:7" ht="15.75" thickBot="1" x14ac:dyDescent="0.3">
      <c r="A2" s="98"/>
      <c r="B2" s="98"/>
      <c r="C2" s="98"/>
      <c r="D2" s="98"/>
      <c r="E2" s="98"/>
      <c r="F2" s="98"/>
    </row>
    <row r="3" spans="1:7" ht="19.5" thickBot="1" x14ac:dyDescent="0.3">
      <c r="A3" s="100"/>
      <c r="B3" s="101" t="s">
        <v>23</v>
      </c>
      <c r="C3" s="102" t="s">
        <v>175</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1">
        <v>15339.45952737</v>
      </c>
      <c r="F12" s="156">
        <f>IF($C$15=0,"",IF(C12="[for completion]","",C12/$C$15))</f>
        <v>1</v>
      </c>
    </row>
    <row r="13" spans="1:7" x14ac:dyDescent="0.25">
      <c r="A13" s="103" t="s">
        <v>437</v>
      </c>
      <c r="B13" s="103" t="s">
        <v>438</v>
      </c>
      <c r="C13" s="171">
        <v>0</v>
      </c>
      <c r="F13" s="156">
        <f>IF($C$15=0,"",IF(C13="[for completion]","",C13/$C$15))</f>
        <v>0</v>
      </c>
    </row>
    <row r="14" spans="1:7" x14ac:dyDescent="0.25">
      <c r="A14" s="103" t="s">
        <v>439</v>
      </c>
      <c r="B14" s="103" t="s">
        <v>97</v>
      </c>
      <c r="C14" s="157">
        <v>0</v>
      </c>
      <c r="F14" s="156">
        <f>IF($C$15=0,"",IF(C14="[for completion]","",C14/$C$15))</f>
        <v>0</v>
      </c>
    </row>
    <row r="15" spans="1:7" x14ac:dyDescent="0.25">
      <c r="A15" s="103" t="s">
        <v>440</v>
      </c>
      <c r="B15" s="118" t="s">
        <v>99</v>
      </c>
      <c r="C15" s="157">
        <f>SUM(C12:C14)</f>
        <v>15339.45952737</v>
      </c>
      <c r="F15" s="137">
        <f>SUM(F12:F14)</f>
        <v>1</v>
      </c>
    </row>
    <row r="16" spans="1:7" outlineLevel="1" x14ac:dyDescent="0.25">
      <c r="A16" s="103" t="s">
        <v>441</v>
      </c>
      <c r="B16" s="120" t="s">
        <v>442</v>
      </c>
      <c r="C16" s="157"/>
      <c r="F16" s="156">
        <f t="shared" ref="F16:F26" si="0">IF($C$15=0,"",IF(C16="[for completion]","",C16/$C$15))</f>
        <v>0</v>
      </c>
    </row>
    <row r="17" spans="1:7" outlineLevel="1" x14ac:dyDescent="0.25">
      <c r="A17" s="103" t="s">
        <v>443</v>
      </c>
      <c r="B17" s="120" t="s">
        <v>990</v>
      </c>
      <c r="C17" s="157"/>
      <c r="F17" s="156">
        <f t="shared" si="0"/>
        <v>0</v>
      </c>
    </row>
    <row r="18" spans="1:7" outlineLevel="1" x14ac:dyDescent="0.25">
      <c r="A18" s="103" t="s">
        <v>444</v>
      </c>
      <c r="B18" s="120" t="s">
        <v>101</v>
      </c>
      <c r="C18" s="157"/>
      <c r="F18" s="156">
        <f t="shared" si="0"/>
        <v>0</v>
      </c>
    </row>
    <row r="19" spans="1:7" outlineLevel="1" x14ac:dyDescent="0.25">
      <c r="A19" s="103" t="s">
        <v>445</v>
      </c>
      <c r="B19" s="120" t="s">
        <v>101</v>
      </c>
      <c r="C19" s="157"/>
      <c r="F19" s="156">
        <f t="shared" si="0"/>
        <v>0</v>
      </c>
    </row>
    <row r="20" spans="1:7" outlineLevel="1" x14ac:dyDescent="0.25">
      <c r="A20" s="103" t="s">
        <v>446</v>
      </c>
      <c r="B20" s="120" t="s">
        <v>101</v>
      </c>
      <c r="C20" s="157"/>
      <c r="F20" s="156">
        <f t="shared" si="0"/>
        <v>0</v>
      </c>
    </row>
    <row r="21" spans="1:7" outlineLevel="1" x14ac:dyDescent="0.25">
      <c r="A21" s="103" t="s">
        <v>447</v>
      </c>
      <c r="B21" s="120" t="s">
        <v>101</v>
      </c>
      <c r="C21" s="157"/>
      <c r="F21" s="156">
        <f t="shared" si="0"/>
        <v>0</v>
      </c>
    </row>
    <row r="22" spans="1:7" outlineLevel="1" x14ac:dyDescent="0.25">
      <c r="A22" s="103" t="s">
        <v>448</v>
      </c>
      <c r="B22" s="120" t="s">
        <v>101</v>
      </c>
      <c r="C22" s="157"/>
      <c r="F22" s="156">
        <f t="shared" si="0"/>
        <v>0</v>
      </c>
    </row>
    <row r="23" spans="1:7" outlineLevel="1" x14ac:dyDescent="0.25">
      <c r="A23" s="103" t="s">
        <v>449</v>
      </c>
      <c r="B23" s="120" t="s">
        <v>101</v>
      </c>
      <c r="C23" s="157"/>
      <c r="F23" s="156">
        <f t="shared" si="0"/>
        <v>0</v>
      </c>
    </row>
    <row r="24" spans="1:7" outlineLevel="1" x14ac:dyDescent="0.25">
      <c r="A24" s="103" t="s">
        <v>450</v>
      </c>
      <c r="B24" s="120" t="s">
        <v>101</v>
      </c>
      <c r="C24" s="157"/>
      <c r="F24" s="156">
        <f t="shared" si="0"/>
        <v>0</v>
      </c>
    </row>
    <row r="25" spans="1:7" outlineLevel="1" x14ac:dyDescent="0.25">
      <c r="A25" s="103" t="s">
        <v>451</v>
      </c>
      <c r="B25" s="120" t="s">
        <v>101</v>
      </c>
      <c r="C25" s="157"/>
      <c r="F25" s="156">
        <f t="shared" si="0"/>
        <v>0</v>
      </c>
    </row>
    <row r="26" spans="1:7" outlineLevel="1" x14ac:dyDescent="0.25">
      <c r="A26" s="103" t="s">
        <v>452</v>
      </c>
      <c r="B26" s="120" t="s">
        <v>101</v>
      </c>
      <c r="C26" s="158"/>
      <c r="D26" s="99"/>
      <c r="E26" s="99"/>
      <c r="F26" s="156">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71">
        <v>10160</v>
      </c>
      <c r="D28" s="103" t="s">
        <v>810</v>
      </c>
      <c r="F28" s="103">
        <f>IF(AND(C28="[For completion]",D28="[For completion]"),"[For completion]",SUM(C28:D28))</f>
        <v>10160</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9.1984900555483907E-3</v>
      </c>
      <c r="D36" s="137" t="s">
        <v>810</v>
      </c>
      <c r="E36" s="159"/>
      <c r="F36" s="137" t="s">
        <v>34</v>
      </c>
    </row>
    <row r="37" spans="1:7" outlineLevel="1" x14ac:dyDescent="0.25">
      <c r="A37" s="103" t="s">
        <v>470</v>
      </c>
      <c r="C37" s="137"/>
      <c r="D37" s="137"/>
      <c r="E37" s="159"/>
      <c r="F37" s="137"/>
    </row>
    <row r="38" spans="1:7" outlineLevel="1" x14ac:dyDescent="0.25">
      <c r="A38" s="103" t="s">
        <v>471</v>
      </c>
      <c r="C38" s="137"/>
      <c r="D38" s="137"/>
      <c r="E38" s="159"/>
      <c r="F38" s="137"/>
    </row>
    <row r="39" spans="1:7" outlineLevel="1" x14ac:dyDescent="0.25">
      <c r="A39" s="103" t="s">
        <v>472</v>
      </c>
      <c r="C39" s="137"/>
      <c r="D39" s="137"/>
      <c r="E39" s="159"/>
      <c r="F39" s="137"/>
    </row>
    <row r="40" spans="1:7" outlineLevel="1" x14ac:dyDescent="0.25">
      <c r="A40" s="103" t="s">
        <v>473</v>
      </c>
      <c r="C40" s="137"/>
      <c r="D40" s="137"/>
      <c r="E40" s="159"/>
      <c r="F40" s="137"/>
    </row>
    <row r="41" spans="1:7" outlineLevel="1" x14ac:dyDescent="0.25">
      <c r="A41" s="103" t="s">
        <v>474</v>
      </c>
      <c r="C41" s="137"/>
      <c r="D41" s="137"/>
      <c r="E41" s="159"/>
      <c r="F41" s="137"/>
    </row>
    <row r="42" spans="1:7" outlineLevel="1" x14ac:dyDescent="0.25">
      <c r="A42" s="103" t="s">
        <v>475</v>
      </c>
      <c r="C42" s="137"/>
      <c r="D42" s="137"/>
      <c r="E42" s="159"/>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t="s">
        <v>810</v>
      </c>
      <c r="E45" s="137"/>
      <c r="F45" s="137">
        <f t="shared" ref="F45:F71" si="1">C45</f>
        <v>0</v>
      </c>
      <c r="G45" s="103"/>
    </row>
    <row r="46" spans="1:7" x14ac:dyDescent="0.25">
      <c r="A46" s="103" t="s">
        <v>481</v>
      </c>
      <c r="B46" s="103" t="s">
        <v>482</v>
      </c>
      <c r="C46" s="137">
        <v>0</v>
      </c>
      <c r="D46" s="137" t="s">
        <v>810</v>
      </c>
      <c r="E46" s="137"/>
      <c r="F46" s="137">
        <f t="shared" si="1"/>
        <v>0</v>
      </c>
      <c r="G46" s="103"/>
    </row>
    <row r="47" spans="1:7" x14ac:dyDescent="0.25">
      <c r="A47" s="103" t="s">
        <v>483</v>
      </c>
      <c r="B47" s="103" t="s">
        <v>484</v>
      </c>
      <c r="C47" s="137">
        <v>0</v>
      </c>
      <c r="D47" s="137" t="s">
        <v>810</v>
      </c>
      <c r="E47" s="137"/>
      <c r="F47" s="137">
        <f t="shared" si="1"/>
        <v>0</v>
      </c>
      <c r="G47" s="103"/>
    </row>
    <row r="48" spans="1:7" x14ac:dyDescent="0.25">
      <c r="A48" s="103" t="s">
        <v>485</v>
      </c>
      <c r="B48" s="103" t="s">
        <v>486</v>
      </c>
      <c r="C48" s="137">
        <v>0</v>
      </c>
      <c r="D48" s="137" t="s">
        <v>810</v>
      </c>
      <c r="E48" s="137"/>
      <c r="F48" s="137">
        <f t="shared" si="1"/>
        <v>0</v>
      </c>
      <c r="G48" s="103"/>
    </row>
    <row r="49" spans="1:7" x14ac:dyDescent="0.25">
      <c r="A49" s="103" t="s">
        <v>487</v>
      </c>
      <c r="B49" s="103" t="s">
        <v>488</v>
      </c>
      <c r="C49" s="137">
        <v>0</v>
      </c>
      <c r="D49" s="137" t="s">
        <v>810</v>
      </c>
      <c r="E49" s="137"/>
      <c r="F49" s="137">
        <f t="shared" si="1"/>
        <v>0</v>
      </c>
      <c r="G49" s="103"/>
    </row>
    <row r="50" spans="1:7" x14ac:dyDescent="0.25">
      <c r="A50" s="103" t="s">
        <v>489</v>
      </c>
      <c r="B50" s="103" t="s">
        <v>1424</v>
      </c>
      <c r="C50" s="183">
        <v>1</v>
      </c>
      <c r="D50" s="137" t="s">
        <v>810</v>
      </c>
      <c r="E50" s="137"/>
      <c r="F50" s="137">
        <f t="shared" si="1"/>
        <v>1</v>
      </c>
      <c r="G50" s="103"/>
    </row>
    <row r="51" spans="1:7" x14ac:dyDescent="0.25">
      <c r="A51" s="103" t="s">
        <v>490</v>
      </c>
      <c r="B51" s="103" t="s">
        <v>491</v>
      </c>
      <c r="C51" s="137">
        <v>0</v>
      </c>
      <c r="D51" s="137" t="s">
        <v>810</v>
      </c>
      <c r="E51" s="137"/>
      <c r="F51" s="137">
        <f t="shared" si="1"/>
        <v>0</v>
      </c>
      <c r="G51" s="103"/>
    </row>
    <row r="52" spans="1:7" x14ac:dyDescent="0.25">
      <c r="A52" s="103" t="s">
        <v>492</v>
      </c>
      <c r="B52" s="103" t="s">
        <v>493</v>
      </c>
      <c r="C52" s="137">
        <v>0</v>
      </c>
      <c r="D52" s="137" t="s">
        <v>810</v>
      </c>
      <c r="E52" s="137"/>
      <c r="F52" s="137">
        <f t="shared" si="1"/>
        <v>0</v>
      </c>
      <c r="G52" s="103"/>
    </row>
    <row r="53" spans="1:7" x14ac:dyDescent="0.25">
      <c r="A53" s="103" t="s">
        <v>494</v>
      </c>
      <c r="B53" s="103" t="s">
        <v>495</v>
      </c>
      <c r="C53" s="137">
        <v>0</v>
      </c>
      <c r="D53" s="137" t="s">
        <v>810</v>
      </c>
      <c r="E53" s="137"/>
      <c r="F53" s="137">
        <f t="shared" si="1"/>
        <v>0</v>
      </c>
      <c r="G53" s="103"/>
    </row>
    <row r="54" spans="1:7" x14ac:dyDescent="0.25">
      <c r="A54" s="103" t="s">
        <v>496</v>
      </c>
      <c r="B54" s="103" t="s">
        <v>497</v>
      </c>
      <c r="C54" s="137">
        <v>0</v>
      </c>
      <c r="D54" s="137" t="s">
        <v>810</v>
      </c>
      <c r="E54" s="137"/>
      <c r="F54" s="137">
        <f t="shared" si="1"/>
        <v>0</v>
      </c>
      <c r="G54" s="103"/>
    </row>
    <row r="55" spans="1:7" x14ac:dyDescent="0.25">
      <c r="A55" s="103" t="s">
        <v>498</v>
      </c>
      <c r="B55" s="103" t="s">
        <v>499</v>
      </c>
      <c r="C55" s="137">
        <v>0</v>
      </c>
      <c r="D55" s="137" t="s">
        <v>810</v>
      </c>
      <c r="E55" s="137"/>
      <c r="F55" s="137">
        <f t="shared" si="1"/>
        <v>0</v>
      </c>
      <c r="G55" s="103"/>
    </row>
    <row r="56" spans="1:7" x14ac:dyDescent="0.25">
      <c r="A56" s="103" t="s">
        <v>500</v>
      </c>
      <c r="B56" s="103" t="s">
        <v>501</v>
      </c>
      <c r="C56" s="137">
        <v>0</v>
      </c>
      <c r="D56" s="137" t="s">
        <v>810</v>
      </c>
      <c r="E56" s="137"/>
      <c r="F56" s="137">
        <f t="shared" si="1"/>
        <v>0</v>
      </c>
      <c r="G56" s="103"/>
    </row>
    <row r="57" spans="1:7" x14ac:dyDescent="0.25">
      <c r="A57" s="103" t="s">
        <v>502</v>
      </c>
      <c r="B57" s="103" t="s">
        <v>503</v>
      </c>
      <c r="C57" s="137">
        <v>0</v>
      </c>
      <c r="D57" s="137" t="s">
        <v>810</v>
      </c>
      <c r="E57" s="137"/>
      <c r="F57" s="137">
        <f t="shared" si="1"/>
        <v>0</v>
      </c>
      <c r="G57" s="103"/>
    </row>
    <row r="58" spans="1:7" x14ac:dyDescent="0.25">
      <c r="A58" s="103" t="s">
        <v>504</v>
      </c>
      <c r="B58" s="103" t="s">
        <v>505</v>
      </c>
      <c r="C58" s="137">
        <v>0</v>
      </c>
      <c r="D58" s="137" t="s">
        <v>810</v>
      </c>
      <c r="E58" s="137"/>
      <c r="F58" s="137">
        <f t="shared" si="1"/>
        <v>0</v>
      </c>
      <c r="G58" s="103"/>
    </row>
    <row r="59" spans="1:7" x14ac:dyDescent="0.25">
      <c r="A59" s="103" t="s">
        <v>506</v>
      </c>
      <c r="B59" s="103" t="s">
        <v>507</v>
      </c>
      <c r="C59" s="137">
        <v>0</v>
      </c>
      <c r="D59" s="137" t="s">
        <v>810</v>
      </c>
      <c r="E59" s="137"/>
      <c r="F59" s="137">
        <f t="shared" si="1"/>
        <v>0</v>
      </c>
      <c r="G59" s="103"/>
    </row>
    <row r="60" spans="1:7" x14ac:dyDescent="0.25">
      <c r="A60" s="103" t="s">
        <v>508</v>
      </c>
      <c r="B60" s="103" t="s">
        <v>3</v>
      </c>
      <c r="C60" s="137">
        <v>0</v>
      </c>
      <c r="D60" s="137" t="s">
        <v>810</v>
      </c>
      <c r="E60" s="137"/>
      <c r="F60" s="137">
        <f t="shared" si="1"/>
        <v>0</v>
      </c>
      <c r="G60" s="103"/>
    </row>
    <row r="61" spans="1:7" x14ac:dyDescent="0.25">
      <c r="A61" s="103" t="s">
        <v>509</v>
      </c>
      <c r="B61" s="103" t="s">
        <v>510</v>
      </c>
      <c r="C61" s="137">
        <v>0</v>
      </c>
      <c r="D61" s="137" t="s">
        <v>810</v>
      </c>
      <c r="E61" s="137"/>
      <c r="F61" s="137">
        <f t="shared" si="1"/>
        <v>0</v>
      </c>
      <c r="G61" s="103"/>
    </row>
    <row r="62" spans="1:7" x14ac:dyDescent="0.25">
      <c r="A62" s="103" t="s">
        <v>511</v>
      </c>
      <c r="B62" s="103" t="s">
        <v>512</v>
      </c>
      <c r="C62" s="137">
        <v>0</v>
      </c>
      <c r="D62" s="137" t="s">
        <v>810</v>
      </c>
      <c r="E62" s="137"/>
      <c r="F62" s="137">
        <f t="shared" si="1"/>
        <v>0</v>
      </c>
      <c r="G62" s="103"/>
    </row>
    <row r="63" spans="1:7" x14ac:dyDescent="0.25">
      <c r="A63" s="103" t="s">
        <v>513</v>
      </c>
      <c r="B63" s="103" t="s">
        <v>514</v>
      </c>
      <c r="C63" s="137">
        <v>0</v>
      </c>
      <c r="D63" s="137" t="s">
        <v>810</v>
      </c>
      <c r="E63" s="137"/>
      <c r="F63" s="137">
        <f t="shared" si="1"/>
        <v>0</v>
      </c>
      <c r="G63" s="103"/>
    </row>
    <row r="64" spans="1:7" x14ac:dyDescent="0.25">
      <c r="A64" s="103" t="s">
        <v>515</v>
      </c>
      <c r="B64" s="103" t="s">
        <v>516</v>
      </c>
      <c r="C64" s="137">
        <v>0</v>
      </c>
      <c r="D64" s="137" t="s">
        <v>810</v>
      </c>
      <c r="E64" s="137"/>
      <c r="F64" s="137">
        <f t="shared" si="1"/>
        <v>0</v>
      </c>
      <c r="G64" s="103"/>
    </row>
    <row r="65" spans="1:7" x14ac:dyDescent="0.25">
      <c r="A65" s="103" t="s">
        <v>517</v>
      </c>
      <c r="B65" s="103" t="s">
        <v>518</v>
      </c>
      <c r="C65" s="137">
        <v>0</v>
      </c>
      <c r="D65" s="137" t="s">
        <v>810</v>
      </c>
      <c r="E65" s="137"/>
      <c r="F65" s="137">
        <f t="shared" si="1"/>
        <v>0</v>
      </c>
      <c r="G65" s="103"/>
    </row>
    <row r="66" spans="1:7" x14ac:dyDescent="0.25">
      <c r="A66" s="103" t="s">
        <v>519</v>
      </c>
      <c r="B66" s="103" t="s">
        <v>520</v>
      </c>
      <c r="C66" s="137">
        <v>0</v>
      </c>
      <c r="D66" s="137" t="s">
        <v>810</v>
      </c>
      <c r="E66" s="137"/>
      <c r="F66" s="137">
        <f t="shared" si="1"/>
        <v>0</v>
      </c>
      <c r="G66" s="103"/>
    </row>
    <row r="67" spans="1:7" x14ac:dyDescent="0.25">
      <c r="A67" s="103" t="s">
        <v>521</v>
      </c>
      <c r="B67" s="103" t="s">
        <v>522</v>
      </c>
      <c r="C67" s="137">
        <v>0</v>
      </c>
      <c r="D67" s="137" t="s">
        <v>810</v>
      </c>
      <c r="E67" s="137"/>
      <c r="F67" s="137">
        <f t="shared" si="1"/>
        <v>0</v>
      </c>
      <c r="G67" s="103"/>
    </row>
    <row r="68" spans="1:7" x14ac:dyDescent="0.25">
      <c r="A68" s="103" t="s">
        <v>523</v>
      </c>
      <c r="B68" s="103" t="s">
        <v>524</v>
      </c>
      <c r="C68" s="137">
        <v>0</v>
      </c>
      <c r="D68" s="137" t="s">
        <v>810</v>
      </c>
      <c r="E68" s="137"/>
      <c r="F68" s="137">
        <f t="shared" si="1"/>
        <v>0</v>
      </c>
      <c r="G68" s="103"/>
    </row>
    <row r="69" spans="1:7" x14ac:dyDescent="0.25">
      <c r="A69" s="182" t="s">
        <v>525</v>
      </c>
      <c r="B69" s="103" t="s">
        <v>526</v>
      </c>
      <c r="C69" s="137">
        <v>0</v>
      </c>
      <c r="D69" s="137" t="s">
        <v>810</v>
      </c>
      <c r="E69" s="137"/>
      <c r="F69" s="137">
        <f t="shared" si="1"/>
        <v>0</v>
      </c>
      <c r="G69" s="103"/>
    </row>
    <row r="70" spans="1:7" x14ac:dyDescent="0.25">
      <c r="A70" s="182" t="s">
        <v>527</v>
      </c>
      <c r="B70" s="103" t="s">
        <v>528</v>
      </c>
      <c r="C70" s="137">
        <v>0</v>
      </c>
      <c r="D70" s="137" t="s">
        <v>810</v>
      </c>
      <c r="E70" s="137"/>
      <c r="F70" s="137">
        <f t="shared" si="1"/>
        <v>0</v>
      </c>
      <c r="G70" s="103"/>
    </row>
    <row r="71" spans="1:7" x14ac:dyDescent="0.25">
      <c r="A71" s="182" t="s">
        <v>529</v>
      </c>
      <c r="B71" s="103" t="s">
        <v>6</v>
      </c>
      <c r="C71" s="137">
        <v>0</v>
      </c>
      <c r="D71" s="137" t="s">
        <v>810</v>
      </c>
      <c r="E71" s="137"/>
      <c r="F71" s="137">
        <f t="shared" si="1"/>
        <v>0</v>
      </c>
      <c r="G71" s="103"/>
    </row>
    <row r="72" spans="1:7" x14ac:dyDescent="0.25">
      <c r="A72" s="182" t="s">
        <v>530</v>
      </c>
      <c r="B72" s="123" t="s">
        <v>269</v>
      </c>
      <c r="C72" s="136">
        <f>SUM(C73:C75)</f>
        <v>0</v>
      </c>
      <c r="D72" s="136">
        <f>SUM(D73:D75)</f>
        <v>0</v>
      </c>
      <c r="E72" s="137"/>
      <c r="F72" s="136">
        <f>SUM(F73:F75)</f>
        <v>0</v>
      </c>
      <c r="G72" s="103"/>
    </row>
    <row r="73" spans="1:7" x14ac:dyDescent="0.25">
      <c r="A73" s="182" t="s">
        <v>532</v>
      </c>
      <c r="B73" s="103" t="s">
        <v>534</v>
      </c>
      <c r="C73" s="137">
        <v>0</v>
      </c>
      <c r="D73" s="137" t="s">
        <v>810</v>
      </c>
      <c r="E73" s="137"/>
      <c r="F73" s="137">
        <f>C73</f>
        <v>0</v>
      </c>
      <c r="G73" s="103"/>
    </row>
    <row r="74" spans="1:7" x14ac:dyDescent="0.25">
      <c r="A74" s="182" t="s">
        <v>533</v>
      </c>
      <c r="B74" s="103" t="s">
        <v>536</v>
      </c>
      <c r="C74" s="137">
        <v>0</v>
      </c>
      <c r="D74" s="137" t="s">
        <v>810</v>
      </c>
      <c r="E74" s="137"/>
      <c r="F74" s="137">
        <f>C74</f>
        <v>0</v>
      </c>
      <c r="G74" s="103"/>
    </row>
    <row r="75" spans="1:7" x14ac:dyDescent="0.25">
      <c r="A75" s="182" t="s">
        <v>535</v>
      </c>
      <c r="B75" s="103" t="s">
        <v>2</v>
      </c>
      <c r="C75" s="137">
        <v>0</v>
      </c>
      <c r="D75" s="137" t="s">
        <v>810</v>
      </c>
      <c r="E75" s="137"/>
      <c r="F75" s="137">
        <f>C75</f>
        <v>0</v>
      </c>
      <c r="G75" s="103"/>
    </row>
    <row r="76" spans="1:7" x14ac:dyDescent="0.25">
      <c r="A76" s="182" t="s">
        <v>1160</v>
      </c>
      <c r="B76" s="123" t="s">
        <v>97</v>
      </c>
      <c r="C76" s="136">
        <f>SUM(C77:C87)</f>
        <v>0</v>
      </c>
      <c r="D76" s="136">
        <f>SUM(D77:D87)</f>
        <v>0</v>
      </c>
      <c r="E76" s="137"/>
      <c r="F76" s="136">
        <f>SUM(F77:F87)</f>
        <v>0</v>
      </c>
      <c r="G76" s="103"/>
    </row>
    <row r="77" spans="1:7" x14ac:dyDescent="0.25">
      <c r="A77" s="182" t="s">
        <v>537</v>
      </c>
      <c r="B77" s="124" t="s">
        <v>271</v>
      </c>
      <c r="C77" s="137">
        <v>0</v>
      </c>
      <c r="D77" s="137" t="s">
        <v>810</v>
      </c>
      <c r="E77" s="137"/>
      <c r="F77" s="137">
        <f t="shared" ref="F77:F87" si="2">C77</f>
        <v>0</v>
      </c>
      <c r="G77" s="103"/>
    </row>
    <row r="78" spans="1:7" s="181" customFormat="1" x14ac:dyDescent="0.25">
      <c r="A78" s="182" t="s">
        <v>538</v>
      </c>
      <c r="B78" s="182" t="s">
        <v>531</v>
      </c>
      <c r="C78" s="183">
        <v>0</v>
      </c>
      <c r="D78" s="183" t="s">
        <v>810</v>
      </c>
      <c r="E78" s="183"/>
      <c r="F78" s="183">
        <f t="shared" si="2"/>
        <v>0</v>
      </c>
      <c r="G78" s="182"/>
    </row>
    <row r="79" spans="1:7" x14ac:dyDescent="0.25">
      <c r="A79" s="182" t="s">
        <v>539</v>
      </c>
      <c r="B79" s="124" t="s">
        <v>273</v>
      </c>
      <c r="C79" s="137">
        <v>0</v>
      </c>
      <c r="D79" s="137" t="s">
        <v>810</v>
      </c>
      <c r="E79" s="137"/>
      <c r="F79" s="137">
        <f t="shared" si="2"/>
        <v>0</v>
      </c>
      <c r="G79" s="103"/>
    </row>
    <row r="80" spans="1:7" x14ac:dyDescent="0.25">
      <c r="A80" s="103" t="s">
        <v>540</v>
      </c>
      <c r="B80" s="124" t="s">
        <v>275</v>
      </c>
      <c r="C80" s="137">
        <v>0</v>
      </c>
      <c r="D80" s="137" t="s">
        <v>810</v>
      </c>
      <c r="E80" s="137"/>
      <c r="F80" s="137">
        <f t="shared" si="2"/>
        <v>0</v>
      </c>
      <c r="G80" s="103"/>
    </row>
    <row r="81" spans="1:7" x14ac:dyDescent="0.25">
      <c r="A81" s="103" t="s">
        <v>541</v>
      </c>
      <c r="B81" s="124" t="s">
        <v>12</v>
      </c>
      <c r="C81" s="137">
        <v>0</v>
      </c>
      <c r="D81" s="137" t="s">
        <v>810</v>
      </c>
      <c r="E81" s="137"/>
      <c r="F81" s="137">
        <f t="shared" si="2"/>
        <v>0</v>
      </c>
      <c r="G81" s="103"/>
    </row>
    <row r="82" spans="1:7" x14ac:dyDescent="0.25">
      <c r="A82" s="103" t="s">
        <v>542</v>
      </c>
      <c r="B82" s="124" t="s">
        <v>278</v>
      </c>
      <c r="C82" s="137">
        <v>0</v>
      </c>
      <c r="D82" s="137" t="s">
        <v>810</v>
      </c>
      <c r="E82" s="137"/>
      <c r="F82" s="137">
        <f t="shared" si="2"/>
        <v>0</v>
      </c>
      <c r="G82" s="103"/>
    </row>
    <row r="83" spans="1:7" x14ac:dyDescent="0.25">
      <c r="A83" s="103" t="s">
        <v>543</v>
      </c>
      <c r="B83" s="124" t="s">
        <v>280</v>
      </c>
      <c r="C83" s="137">
        <v>0</v>
      </c>
      <c r="D83" s="137" t="s">
        <v>810</v>
      </c>
      <c r="E83" s="137"/>
      <c r="F83" s="137">
        <f t="shared" si="2"/>
        <v>0</v>
      </c>
      <c r="G83" s="103"/>
    </row>
    <row r="84" spans="1:7" x14ac:dyDescent="0.25">
      <c r="A84" s="103" t="s">
        <v>544</v>
      </c>
      <c r="B84" s="124" t="s">
        <v>282</v>
      </c>
      <c r="C84" s="137">
        <v>0</v>
      </c>
      <c r="D84" s="137" t="s">
        <v>810</v>
      </c>
      <c r="E84" s="137"/>
      <c r="F84" s="137">
        <f t="shared" si="2"/>
        <v>0</v>
      </c>
      <c r="G84" s="103"/>
    </row>
    <row r="85" spans="1:7" x14ac:dyDescent="0.25">
      <c r="A85" s="103" t="s">
        <v>545</v>
      </c>
      <c r="B85" s="124" t="s">
        <v>284</v>
      </c>
      <c r="C85" s="137">
        <v>0</v>
      </c>
      <c r="D85" s="137" t="s">
        <v>810</v>
      </c>
      <c r="E85" s="137"/>
      <c r="F85" s="137">
        <f t="shared" si="2"/>
        <v>0</v>
      </c>
      <c r="G85" s="103"/>
    </row>
    <row r="86" spans="1:7" x14ac:dyDescent="0.25">
      <c r="A86" s="103" t="s">
        <v>546</v>
      </c>
      <c r="B86" s="124" t="s">
        <v>286</v>
      </c>
      <c r="C86" s="137">
        <v>0</v>
      </c>
      <c r="D86" s="137" t="s">
        <v>810</v>
      </c>
      <c r="E86" s="137"/>
      <c r="F86" s="137">
        <f t="shared" si="2"/>
        <v>0</v>
      </c>
      <c r="G86" s="103"/>
    </row>
    <row r="87" spans="1:7" x14ac:dyDescent="0.25">
      <c r="A87" s="103" t="s">
        <v>547</v>
      </c>
      <c r="B87" s="124" t="s">
        <v>97</v>
      </c>
      <c r="C87" s="137">
        <v>0</v>
      </c>
      <c r="D87" s="137" t="s">
        <v>810</v>
      </c>
      <c r="E87" s="137"/>
      <c r="F87" s="137">
        <f t="shared" si="2"/>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7" t="s">
        <v>1171</v>
      </c>
      <c r="C98" s="114" t="s">
        <v>466</v>
      </c>
      <c r="D98" s="114" t="s">
        <v>467</v>
      </c>
      <c r="E98" s="121"/>
      <c r="F98" s="116" t="s">
        <v>434</v>
      </c>
      <c r="G98" s="116"/>
    </row>
    <row r="99" spans="1:7" x14ac:dyDescent="0.25">
      <c r="A99" s="103" t="s">
        <v>558</v>
      </c>
      <c r="B99" s="124" t="s">
        <v>1826</v>
      </c>
      <c r="C99" s="137">
        <v>0.22034135360005999</v>
      </c>
      <c r="D99" s="137" t="s">
        <v>810</v>
      </c>
      <c r="E99" s="137"/>
      <c r="F99" s="137">
        <f t="shared" ref="F99:F112" si="3">C99</f>
        <v>0.22034135360005999</v>
      </c>
      <c r="G99" s="103"/>
    </row>
    <row r="100" spans="1:7" x14ac:dyDescent="0.25">
      <c r="A100" s="103" t="s">
        <v>560</v>
      </c>
      <c r="B100" s="124" t="s">
        <v>1823</v>
      </c>
      <c r="C100" s="137">
        <v>4.5235626132598503E-2</v>
      </c>
      <c r="D100" s="137" t="s">
        <v>810</v>
      </c>
      <c r="E100" s="137"/>
      <c r="F100" s="137">
        <f t="shared" si="3"/>
        <v>4.5235626132598503E-2</v>
      </c>
      <c r="G100" s="103"/>
    </row>
    <row r="101" spans="1:7" x14ac:dyDescent="0.25">
      <c r="A101" s="103" t="s">
        <v>561</v>
      </c>
      <c r="B101" s="124" t="s">
        <v>1820</v>
      </c>
      <c r="C101" s="137">
        <v>0.12581308003585601</v>
      </c>
      <c r="D101" s="137" t="s">
        <v>810</v>
      </c>
      <c r="E101" s="137"/>
      <c r="F101" s="137">
        <f t="shared" si="3"/>
        <v>0.12581308003585601</v>
      </c>
      <c r="G101" s="103"/>
    </row>
    <row r="102" spans="1:7" x14ac:dyDescent="0.25">
      <c r="A102" s="103" t="s">
        <v>562</v>
      </c>
      <c r="B102" s="124" t="s">
        <v>1817</v>
      </c>
      <c r="C102" s="137">
        <v>1.9579808777750101E-2</v>
      </c>
      <c r="D102" s="137" t="s">
        <v>810</v>
      </c>
      <c r="E102" s="137"/>
      <c r="F102" s="137">
        <f t="shared" si="3"/>
        <v>1.9579808777750101E-2</v>
      </c>
      <c r="G102" s="103"/>
    </row>
    <row r="103" spans="1:7" x14ac:dyDescent="0.25">
      <c r="A103" s="103" t="s">
        <v>563</v>
      </c>
      <c r="B103" s="124" t="s">
        <v>1814</v>
      </c>
      <c r="C103" s="137">
        <v>3.25365468941268E-2</v>
      </c>
      <c r="D103" s="137" t="s">
        <v>810</v>
      </c>
      <c r="E103" s="137"/>
      <c r="F103" s="137">
        <f t="shared" si="3"/>
        <v>3.25365468941268E-2</v>
      </c>
      <c r="G103" s="103"/>
    </row>
    <row r="104" spans="1:7" x14ac:dyDescent="0.25">
      <c r="A104" s="103" t="s">
        <v>564</v>
      </c>
      <c r="B104" s="124" t="s">
        <v>1811</v>
      </c>
      <c r="C104" s="137">
        <v>3.6062380813960397E-2</v>
      </c>
      <c r="D104" s="137" t="s">
        <v>810</v>
      </c>
      <c r="E104" s="137"/>
      <c r="F104" s="137">
        <f t="shared" si="3"/>
        <v>3.6062380813960397E-2</v>
      </c>
      <c r="G104" s="103"/>
    </row>
    <row r="105" spans="1:7" x14ac:dyDescent="0.25">
      <c r="A105" s="103" t="s">
        <v>565</v>
      </c>
      <c r="B105" s="124" t="s">
        <v>1808</v>
      </c>
      <c r="C105" s="137">
        <v>3.3493831925713202E-2</v>
      </c>
      <c r="D105" s="137" t="s">
        <v>810</v>
      </c>
      <c r="E105" s="137"/>
      <c r="F105" s="137">
        <f t="shared" si="3"/>
        <v>3.3493831925713202E-2</v>
      </c>
      <c r="G105" s="103"/>
    </row>
    <row r="106" spans="1:7" x14ac:dyDescent="0.25">
      <c r="A106" s="103" t="s">
        <v>566</v>
      </c>
      <c r="B106" s="124" t="s">
        <v>1805</v>
      </c>
      <c r="C106" s="137">
        <v>8.0489990669992503E-2</v>
      </c>
      <c r="D106" s="137" t="s">
        <v>810</v>
      </c>
      <c r="E106" s="137"/>
      <c r="F106" s="137">
        <f t="shared" si="3"/>
        <v>8.0489990669992503E-2</v>
      </c>
      <c r="G106" s="103"/>
    </row>
    <row r="107" spans="1:7" x14ac:dyDescent="0.25">
      <c r="A107" s="103" t="s">
        <v>567</v>
      </c>
      <c r="B107" s="124" t="s">
        <v>1802</v>
      </c>
      <c r="C107" s="137">
        <v>4.0531197174912797E-2</v>
      </c>
      <c r="D107" s="137" t="s">
        <v>810</v>
      </c>
      <c r="E107" s="137"/>
      <c r="F107" s="137">
        <f t="shared" si="3"/>
        <v>4.0531197174912797E-2</v>
      </c>
      <c r="G107" s="103"/>
    </row>
    <row r="108" spans="1:7" x14ac:dyDescent="0.25">
      <c r="A108" s="103" t="s">
        <v>568</v>
      </c>
      <c r="B108" s="124" t="s">
        <v>1799</v>
      </c>
      <c r="C108" s="137">
        <v>4.1919701498895699E-2</v>
      </c>
      <c r="D108" s="137" t="s">
        <v>810</v>
      </c>
      <c r="E108" s="137"/>
      <c r="F108" s="137">
        <f t="shared" si="3"/>
        <v>4.1919701498895699E-2</v>
      </c>
      <c r="G108" s="103"/>
    </row>
    <row r="109" spans="1:7" x14ac:dyDescent="0.25">
      <c r="A109" s="103" t="s">
        <v>569</v>
      </c>
      <c r="B109" s="124" t="s">
        <v>1796</v>
      </c>
      <c r="C109" s="137">
        <v>5.07538592158727E-2</v>
      </c>
      <c r="D109" s="137" t="s">
        <v>810</v>
      </c>
      <c r="E109" s="137"/>
      <c r="F109" s="137">
        <f t="shared" si="3"/>
        <v>5.07538592158727E-2</v>
      </c>
      <c r="G109" s="103"/>
    </row>
    <row r="110" spans="1:7" x14ac:dyDescent="0.25">
      <c r="A110" s="103" t="s">
        <v>570</v>
      </c>
      <c r="B110" s="124" t="s">
        <v>1793</v>
      </c>
      <c r="C110" s="137">
        <v>0.18697533604799199</v>
      </c>
      <c r="D110" s="137" t="s">
        <v>810</v>
      </c>
      <c r="E110" s="137"/>
      <c r="F110" s="137">
        <f t="shared" si="3"/>
        <v>0.18697533604799199</v>
      </c>
      <c r="G110" s="103"/>
    </row>
    <row r="111" spans="1:7" x14ac:dyDescent="0.25">
      <c r="A111" s="103" t="s">
        <v>571</v>
      </c>
      <c r="B111" s="124" t="s">
        <v>1790</v>
      </c>
      <c r="C111" s="137">
        <v>4.3207878579786599E-2</v>
      </c>
      <c r="D111" s="137" t="s">
        <v>810</v>
      </c>
      <c r="E111" s="137"/>
      <c r="F111" s="137">
        <f t="shared" si="3"/>
        <v>4.3207878579786599E-2</v>
      </c>
      <c r="G111" s="103"/>
    </row>
    <row r="112" spans="1:7" x14ac:dyDescent="0.25">
      <c r="A112" s="103" t="s">
        <v>572</v>
      </c>
      <c r="B112" s="124" t="s">
        <v>1787</v>
      </c>
      <c r="C112" s="137">
        <v>4.3059408632482199E-2</v>
      </c>
      <c r="D112" s="137" t="s">
        <v>810</v>
      </c>
      <c r="E112" s="137"/>
      <c r="F112" s="137">
        <f t="shared" si="3"/>
        <v>4.3059408632482199E-2</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83">
        <v>1</v>
      </c>
      <c r="D150" s="137" t="s">
        <v>810</v>
      </c>
      <c r="E150" s="138"/>
      <c r="F150" s="137">
        <f>C150</f>
        <v>1</v>
      </c>
    </row>
    <row r="151" spans="1:7" x14ac:dyDescent="0.25">
      <c r="A151" s="103" t="s">
        <v>593</v>
      </c>
      <c r="B151" s="103" t="s">
        <v>594</v>
      </c>
      <c r="C151" s="137">
        <v>0</v>
      </c>
      <c r="D151" s="137" t="s">
        <v>810</v>
      </c>
      <c r="E151" s="138"/>
      <c r="F151" s="137">
        <f>C151</f>
        <v>0</v>
      </c>
    </row>
    <row r="152" spans="1:7" x14ac:dyDescent="0.25">
      <c r="A152" s="103" t="s">
        <v>595</v>
      </c>
      <c r="B152" s="103" t="s">
        <v>97</v>
      </c>
      <c r="C152" s="137">
        <v>0</v>
      </c>
      <c r="D152" s="137" t="s">
        <v>810</v>
      </c>
      <c r="E152" s="138"/>
      <c r="F152" s="137">
        <f>C152</f>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t="s">
        <v>810</v>
      </c>
      <c r="E160" s="138"/>
      <c r="F160" s="137">
        <f>C160</f>
        <v>0</v>
      </c>
    </row>
    <row r="161" spans="1:7" x14ac:dyDescent="0.25">
      <c r="A161" s="103" t="s">
        <v>605</v>
      </c>
      <c r="B161" s="103" t="s">
        <v>606</v>
      </c>
      <c r="C161" s="137">
        <v>1</v>
      </c>
      <c r="D161" s="137" t="s">
        <v>810</v>
      </c>
      <c r="E161" s="138"/>
      <c r="F161" s="137">
        <f>C161</f>
        <v>1</v>
      </c>
    </row>
    <row r="162" spans="1:7" x14ac:dyDescent="0.25">
      <c r="A162" s="103" t="s">
        <v>607</v>
      </c>
      <c r="B162" s="103" t="s">
        <v>97</v>
      </c>
      <c r="C162" s="137">
        <v>0</v>
      </c>
      <c r="D162" s="137" t="s">
        <v>810</v>
      </c>
      <c r="E162" s="138"/>
      <c r="F162" s="137">
        <f>C162</f>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0.34109937527942902</v>
      </c>
      <c r="D170" s="137" t="s">
        <v>810</v>
      </c>
      <c r="E170" s="138"/>
      <c r="F170" s="137">
        <f>C170</f>
        <v>0.34109937527942902</v>
      </c>
    </row>
    <row r="171" spans="1:7" x14ac:dyDescent="0.25">
      <c r="A171" s="103" t="s">
        <v>617</v>
      </c>
      <c r="B171" s="125" t="s">
        <v>618</v>
      </c>
      <c r="C171" s="137">
        <v>9.8878553934947599E-2</v>
      </c>
      <c r="D171" s="137" t="s">
        <v>810</v>
      </c>
      <c r="E171" s="138"/>
      <c r="F171" s="137">
        <f>C171</f>
        <v>9.8878553934947599E-2</v>
      </c>
    </row>
    <row r="172" spans="1:7" x14ac:dyDescent="0.25">
      <c r="A172" s="103" t="s">
        <v>619</v>
      </c>
      <c r="B172" s="125" t="s">
        <v>620</v>
      </c>
      <c r="C172" s="137">
        <v>5.5559670737377102E-2</v>
      </c>
      <c r="D172" s="137" t="s">
        <v>810</v>
      </c>
      <c r="E172" s="137"/>
      <c r="F172" s="137">
        <f>C172</f>
        <v>5.5559670737377102E-2</v>
      </c>
    </row>
    <row r="173" spans="1:7" x14ac:dyDescent="0.25">
      <c r="A173" s="103" t="s">
        <v>621</v>
      </c>
      <c r="B173" s="125" t="s">
        <v>622</v>
      </c>
      <c r="C173" s="137">
        <v>6.9350458255186806E-2</v>
      </c>
      <c r="D173" s="137" t="s">
        <v>810</v>
      </c>
      <c r="E173" s="137"/>
      <c r="F173" s="137">
        <f>C173</f>
        <v>6.9350458255186806E-2</v>
      </c>
    </row>
    <row r="174" spans="1:7" x14ac:dyDescent="0.25">
      <c r="A174" s="103" t="s">
        <v>623</v>
      </c>
      <c r="B174" s="125" t="s">
        <v>624</v>
      </c>
      <c r="C174" s="137">
        <v>0.43511194179305901</v>
      </c>
      <c r="D174" s="137" t="s">
        <v>810</v>
      </c>
      <c r="E174" s="137"/>
      <c r="F174" s="137">
        <f>C174</f>
        <v>0.43511194179305901</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t="s">
        <v>810</v>
      </c>
      <c r="E180" s="138"/>
      <c r="F180" s="137">
        <f>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7">
        <v>1509.78932356004</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1734</v>
      </c>
      <c r="C190" s="157">
        <v>2622.88761221</v>
      </c>
      <c r="D190" s="160">
        <v>4669</v>
      </c>
      <c r="E190" s="130"/>
      <c r="F190" s="156">
        <f>IF($C$214=0,"",IF(C190="[for completion]","",IF(C190="","",C190/$C$214)))</f>
        <v>0.17098957153803337</v>
      </c>
      <c r="G190" s="156">
        <f>IF($D$214=0,"",IF(D190="[for completion]","",IF(D190="","",D190/$D$214)))</f>
        <v>0.45954724409448822</v>
      </c>
    </row>
    <row r="191" spans="1:7" x14ac:dyDescent="0.25">
      <c r="A191" s="103" t="s">
        <v>644</v>
      </c>
      <c r="B191" s="124" t="s">
        <v>1732</v>
      </c>
      <c r="C191" s="157">
        <v>4256.3733490300001</v>
      </c>
      <c r="D191" s="160">
        <v>3031</v>
      </c>
      <c r="E191" s="130"/>
      <c r="F191" s="156">
        <f t="shared" ref="F191:F213" si="4">IF($C$214=0,"",IF(C191="[for completion]","",IF(C191="","",C191/$C$214)))</f>
        <v>0.27747870395533869</v>
      </c>
      <c r="G191" s="156">
        <f t="shared" ref="G191:G213" si="5">IF($D$214=0,"",IF(D191="[for completion]","",IF(D191="","",D191/$D$214)))</f>
        <v>0.29832677165354332</v>
      </c>
    </row>
    <row r="192" spans="1:7" x14ac:dyDescent="0.25">
      <c r="A192" s="103" t="s">
        <v>645</v>
      </c>
      <c r="B192" s="124" t="s">
        <v>1730</v>
      </c>
      <c r="C192" s="157">
        <v>2997.45817515</v>
      </c>
      <c r="D192" s="160">
        <v>1252</v>
      </c>
      <c r="E192" s="130"/>
      <c r="F192" s="156">
        <f t="shared" si="4"/>
        <v>0.1954083303783731</v>
      </c>
      <c r="G192" s="156">
        <f t="shared" si="5"/>
        <v>0.12322834645669291</v>
      </c>
    </row>
    <row r="193" spans="1:7" x14ac:dyDescent="0.25">
      <c r="A193" s="103" t="s">
        <v>646</v>
      </c>
      <c r="B193" s="124" t="s">
        <v>1728</v>
      </c>
      <c r="C193" s="157">
        <v>5462.7403909799996</v>
      </c>
      <c r="D193" s="160">
        <v>1208</v>
      </c>
      <c r="E193" s="130"/>
      <c r="F193" s="156">
        <f t="shared" si="4"/>
        <v>0.35612339412825478</v>
      </c>
      <c r="G193" s="156">
        <f t="shared" si="5"/>
        <v>0.1188976377952756</v>
      </c>
    </row>
    <row r="194" spans="1:7" x14ac:dyDescent="0.25">
      <c r="A194" s="103" t="s">
        <v>647</v>
      </c>
      <c r="B194" s="124" t="s">
        <v>559</v>
      </c>
      <c r="C194" s="157" t="s">
        <v>34</v>
      </c>
      <c r="D194" s="160" t="s">
        <v>34</v>
      </c>
      <c r="E194" s="130"/>
      <c r="F194" s="156" t="str">
        <f t="shared" si="4"/>
        <v/>
      </c>
      <c r="G194" s="156" t="str">
        <f t="shared" si="5"/>
        <v/>
      </c>
    </row>
    <row r="195" spans="1:7" x14ac:dyDescent="0.25">
      <c r="A195" s="103" t="s">
        <v>648</v>
      </c>
      <c r="B195" s="124" t="s">
        <v>559</v>
      </c>
      <c r="C195" s="157" t="s">
        <v>34</v>
      </c>
      <c r="D195" s="160" t="s">
        <v>34</v>
      </c>
      <c r="E195" s="130"/>
      <c r="F195" s="156" t="str">
        <f t="shared" si="4"/>
        <v/>
      </c>
      <c r="G195" s="156" t="str">
        <f t="shared" si="5"/>
        <v/>
      </c>
    </row>
    <row r="196" spans="1:7" x14ac:dyDescent="0.25">
      <c r="A196" s="103" t="s">
        <v>649</v>
      </c>
      <c r="B196" s="124" t="s">
        <v>559</v>
      </c>
      <c r="C196" s="157" t="s">
        <v>34</v>
      </c>
      <c r="D196" s="160" t="s">
        <v>34</v>
      </c>
      <c r="E196" s="130"/>
      <c r="F196" s="156" t="str">
        <f t="shared" si="4"/>
        <v/>
      </c>
      <c r="G196" s="156" t="str">
        <f t="shared" si="5"/>
        <v/>
      </c>
    </row>
    <row r="197" spans="1:7" x14ac:dyDescent="0.25">
      <c r="A197" s="103" t="s">
        <v>650</v>
      </c>
      <c r="B197" s="124" t="s">
        <v>559</v>
      </c>
      <c r="C197" s="157" t="s">
        <v>34</v>
      </c>
      <c r="D197" s="160" t="s">
        <v>34</v>
      </c>
      <c r="E197" s="130"/>
      <c r="F197" s="156" t="str">
        <f t="shared" si="4"/>
        <v/>
      </c>
      <c r="G197" s="156" t="str">
        <f t="shared" si="5"/>
        <v/>
      </c>
    </row>
    <row r="198" spans="1:7" x14ac:dyDescent="0.25">
      <c r="A198" s="103" t="s">
        <v>651</v>
      </c>
      <c r="B198" s="124" t="s">
        <v>559</v>
      </c>
      <c r="C198" s="157" t="s">
        <v>34</v>
      </c>
      <c r="D198" s="160" t="s">
        <v>34</v>
      </c>
      <c r="E198" s="130"/>
      <c r="F198" s="156" t="str">
        <f t="shared" si="4"/>
        <v/>
      </c>
      <c r="G198" s="156" t="str">
        <f t="shared" si="5"/>
        <v/>
      </c>
    </row>
    <row r="199" spans="1:7" x14ac:dyDescent="0.25">
      <c r="A199" s="103" t="s">
        <v>652</v>
      </c>
      <c r="B199" s="124" t="s">
        <v>559</v>
      </c>
      <c r="C199" s="157" t="s">
        <v>34</v>
      </c>
      <c r="D199" s="160" t="s">
        <v>34</v>
      </c>
      <c r="E199" s="124"/>
      <c r="F199" s="156" t="str">
        <f t="shared" si="4"/>
        <v/>
      </c>
      <c r="G199" s="156" t="str">
        <f t="shared" si="5"/>
        <v/>
      </c>
    </row>
    <row r="200" spans="1:7" x14ac:dyDescent="0.25">
      <c r="A200" s="103" t="s">
        <v>653</v>
      </c>
      <c r="B200" s="124" t="s">
        <v>559</v>
      </c>
      <c r="C200" s="157" t="s">
        <v>34</v>
      </c>
      <c r="D200" s="160" t="s">
        <v>34</v>
      </c>
      <c r="E200" s="124"/>
      <c r="F200" s="156" t="str">
        <f t="shared" si="4"/>
        <v/>
      </c>
      <c r="G200" s="156" t="str">
        <f t="shared" si="5"/>
        <v/>
      </c>
    </row>
    <row r="201" spans="1:7" x14ac:dyDescent="0.25">
      <c r="A201" s="103" t="s">
        <v>654</v>
      </c>
      <c r="B201" s="124" t="s">
        <v>559</v>
      </c>
      <c r="C201" s="157" t="s">
        <v>34</v>
      </c>
      <c r="D201" s="160" t="s">
        <v>34</v>
      </c>
      <c r="E201" s="124"/>
      <c r="F201" s="156" t="str">
        <f t="shared" si="4"/>
        <v/>
      </c>
      <c r="G201" s="156" t="str">
        <f t="shared" si="5"/>
        <v/>
      </c>
    </row>
    <row r="202" spans="1:7" x14ac:dyDescent="0.25">
      <c r="A202" s="103" t="s">
        <v>655</v>
      </c>
      <c r="B202" s="124" t="s">
        <v>559</v>
      </c>
      <c r="C202" s="157" t="s">
        <v>34</v>
      </c>
      <c r="D202" s="160" t="s">
        <v>34</v>
      </c>
      <c r="E202" s="124"/>
      <c r="F202" s="156" t="str">
        <f t="shared" si="4"/>
        <v/>
      </c>
      <c r="G202" s="156" t="str">
        <f t="shared" si="5"/>
        <v/>
      </c>
    </row>
    <row r="203" spans="1:7" x14ac:dyDescent="0.25">
      <c r="A203" s="103" t="s">
        <v>656</v>
      </c>
      <c r="B203" s="124" t="s">
        <v>559</v>
      </c>
      <c r="C203" s="157" t="s">
        <v>34</v>
      </c>
      <c r="D203" s="160" t="s">
        <v>34</v>
      </c>
      <c r="E203" s="124"/>
      <c r="F203" s="156" t="str">
        <f t="shared" si="4"/>
        <v/>
      </c>
      <c r="G203" s="156" t="str">
        <f t="shared" si="5"/>
        <v/>
      </c>
    </row>
    <row r="204" spans="1:7" x14ac:dyDescent="0.25">
      <c r="A204" s="103" t="s">
        <v>657</v>
      </c>
      <c r="B204" s="124" t="s">
        <v>559</v>
      </c>
      <c r="C204" s="157" t="s">
        <v>34</v>
      </c>
      <c r="D204" s="160" t="s">
        <v>34</v>
      </c>
      <c r="E204" s="124"/>
      <c r="F204" s="156" t="str">
        <f t="shared" si="4"/>
        <v/>
      </c>
      <c r="G204" s="156" t="str">
        <f t="shared" si="5"/>
        <v/>
      </c>
    </row>
    <row r="205" spans="1:7" x14ac:dyDescent="0.25">
      <c r="A205" s="103" t="s">
        <v>658</v>
      </c>
      <c r="B205" s="124" t="s">
        <v>559</v>
      </c>
      <c r="C205" s="157" t="s">
        <v>34</v>
      </c>
      <c r="D205" s="160" t="s">
        <v>34</v>
      </c>
      <c r="F205" s="156" t="str">
        <f t="shared" si="4"/>
        <v/>
      </c>
      <c r="G205" s="156" t="str">
        <f t="shared" si="5"/>
        <v/>
      </c>
    </row>
    <row r="206" spans="1:7" x14ac:dyDescent="0.25">
      <c r="A206" s="103" t="s">
        <v>659</v>
      </c>
      <c r="B206" s="124" t="s">
        <v>559</v>
      </c>
      <c r="C206" s="157" t="s">
        <v>34</v>
      </c>
      <c r="D206" s="160" t="s">
        <v>34</v>
      </c>
      <c r="E206" s="119"/>
      <c r="F206" s="156" t="str">
        <f t="shared" si="4"/>
        <v/>
      </c>
      <c r="G206" s="156" t="str">
        <f t="shared" si="5"/>
        <v/>
      </c>
    </row>
    <row r="207" spans="1:7" x14ac:dyDescent="0.25">
      <c r="A207" s="103" t="s">
        <v>660</v>
      </c>
      <c r="B207" s="124" t="s">
        <v>559</v>
      </c>
      <c r="C207" s="157" t="s">
        <v>34</v>
      </c>
      <c r="D207" s="160" t="s">
        <v>34</v>
      </c>
      <c r="E207" s="119"/>
      <c r="F207" s="156" t="str">
        <f t="shared" si="4"/>
        <v/>
      </c>
      <c r="G207" s="156" t="str">
        <f t="shared" si="5"/>
        <v/>
      </c>
    </row>
    <row r="208" spans="1:7" x14ac:dyDescent="0.25">
      <c r="A208" s="103" t="s">
        <v>661</v>
      </c>
      <c r="B208" s="124" t="s">
        <v>559</v>
      </c>
      <c r="C208" s="157" t="s">
        <v>34</v>
      </c>
      <c r="D208" s="160" t="s">
        <v>34</v>
      </c>
      <c r="E208" s="119"/>
      <c r="F208" s="156" t="str">
        <f t="shared" si="4"/>
        <v/>
      </c>
      <c r="G208" s="156" t="str">
        <f t="shared" si="5"/>
        <v/>
      </c>
    </row>
    <row r="209" spans="1:7" x14ac:dyDescent="0.25">
      <c r="A209" s="103" t="s">
        <v>662</v>
      </c>
      <c r="B209" s="124" t="s">
        <v>559</v>
      </c>
      <c r="C209" s="157" t="s">
        <v>34</v>
      </c>
      <c r="D209" s="160" t="s">
        <v>34</v>
      </c>
      <c r="E209" s="119"/>
      <c r="F209" s="156" t="str">
        <f t="shared" si="4"/>
        <v/>
      </c>
      <c r="G209" s="156" t="str">
        <f t="shared" si="5"/>
        <v/>
      </c>
    </row>
    <row r="210" spans="1:7" x14ac:dyDescent="0.25">
      <c r="A210" s="103" t="s">
        <v>663</v>
      </c>
      <c r="B210" s="124" t="s">
        <v>559</v>
      </c>
      <c r="C210" s="157" t="s">
        <v>34</v>
      </c>
      <c r="D210" s="160" t="s">
        <v>34</v>
      </c>
      <c r="E210" s="119"/>
      <c r="F210" s="156" t="str">
        <f t="shared" si="4"/>
        <v/>
      </c>
      <c r="G210" s="156" t="str">
        <f t="shared" si="5"/>
        <v/>
      </c>
    </row>
    <row r="211" spans="1:7" x14ac:dyDescent="0.25">
      <c r="A211" s="103" t="s">
        <v>664</v>
      </c>
      <c r="B211" s="124" t="s">
        <v>559</v>
      </c>
      <c r="C211" s="157" t="s">
        <v>34</v>
      </c>
      <c r="D211" s="160" t="s">
        <v>34</v>
      </c>
      <c r="E211" s="119"/>
      <c r="F211" s="156" t="str">
        <f t="shared" si="4"/>
        <v/>
      </c>
      <c r="G211" s="156" t="str">
        <f t="shared" si="5"/>
        <v/>
      </c>
    </row>
    <row r="212" spans="1:7" x14ac:dyDescent="0.25">
      <c r="A212" s="103" t="s">
        <v>665</v>
      </c>
      <c r="B212" s="124" t="s">
        <v>559</v>
      </c>
      <c r="C212" s="157" t="s">
        <v>34</v>
      </c>
      <c r="D212" s="160" t="s">
        <v>34</v>
      </c>
      <c r="E212" s="119"/>
      <c r="F212" s="156" t="str">
        <f t="shared" si="4"/>
        <v/>
      </c>
      <c r="G212" s="156" t="str">
        <f t="shared" si="5"/>
        <v/>
      </c>
    </row>
    <row r="213" spans="1:7" x14ac:dyDescent="0.25">
      <c r="A213" s="103" t="s">
        <v>666</v>
      </c>
      <c r="B213" s="124" t="s">
        <v>559</v>
      </c>
      <c r="C213" s="157" t="s">
        <v>34</v>
      </c>
      <c r="D213" s="160" t="s">
        <v>34</v>
      </c>
      <c r="E213" s="119"/>
      <c r="F213" s="156" t="str">
        <f t="shared" si="4"/>
        <v/>
      </c>
      <c r="G213" s="156" t="str">
        <f t="shared" si="5"/>
        <v/>
      </c>
    </row>
    <row r="214" spans="1:7" x14ac:dyDescent="0.25">
      <c r="A214" s="103" t="s">
        <v>667</v>
      </c>
      <c r="B214" s="133" t="s">
        <v>99</v>
      </c>
      <c r="C214" s="163">
        <f>SUM(C190:C213)</f>
        <v>15339.45952737</v>
      </c>
      <c r="D214" s="161">
        <f>SUM(D190:D213)</f>
        <v>10160</v>
      </c>
      <c r="E214" s="119"/>
      <c r="F214" s="162">
        <f>SUM(F190:F213)</f>
        <v>1</v>
      </c>
      <c r="G214" s="162">
        <f>SUM(G190:G213)</f>
        <v>1</v>
      </c>
    </row>
    <row r="215" spans="1:7" ht="15" customHeight="1" x14ac:dyDescent="0.25">
      <c r="A215" s="114"/>
      <c r="B215" s="239" t="s">
        <v>668</v>
      </c>
      <c r="C215" s="114" t="s">
        <v>637</v>
      </c>
      <c r="D215" s="114" t="s">
        <v>638</v>
      </c>
      <c r="E215" s="121"/>
      <c r="F215" s="114" t="s">
        <v>466</v>
      </c>
      <c r="G215" s="114" t="s">
        <v>639</v>
      </c>
    </row>
    <row r="216" spans="1:7" x14ac:dyDescent="0.25">
      <c r="A216" s="103" t="s">
        <v>669</v>
      </c>
      <c r="B216" s="103" t="s">
        <v>670</v>
      </c>
      <c r="C216" s="137">
        <v>0.63165561245245205</v>
      </c>
      <c r="F216" s="159"/>
      <c r="G216" s="159"/>
    </row>
    <row r="217" spans="1:7" x14ac:dyDescent="0.25">
      <c r="F217" s="159"/>
      <c r="G217" s="159"/>
    </row>
    <row r="218" spans="1:7" x14ac:dyDescent="0.25">
      <c r="B218" s="124" t="s">
        <v>671</v>
      </c>
      <c r="F218" s="159"/>
      <c r="G218" s="159"/>
    </row>
    <row r="219" spans="1:7" x14ac:dyDescent="0.25">
      <c r="A219" s="103" t="s">
        <v>672</v>
      </c>
      <c r="B219" s="103" t="s">
        <v>673</v>
      </c>
      <c r="C219" s="157">
        <v>2070.36580847</v>
      </c>
      <c r="D219" s="160">
        <v>2732</v>
      </c>
      <c r="F219" s="156">
        <f t="shared" ref="F219:F233" si="6">IF($C$227=0,"",IF(C219="[for completion]","",C219/$C$227))</f>
        <v>0.13496993194420398</v>
      </c>
      <c r="G219" s="156">
        <f t="shared" ref="G219:G233" si="7">IF($D$227=0,"",IF(D219="[for completion]","",D219/$D$227))</f>
        <v>0.26889763779527559</v>
      </c>
    </row>
    <row r="220" spans="1:7" x14ac:dyDescent="0.25">
      <c r="A220" s="103" t="s">
        <v>674</v>
      </c>
      <c r="B220" s="103" t="s">
        <v>675</v>
      </c>
      <c r="C220" s="157">
        <v>1503.8604394500001</v>
      </c>
      <c r="D220" s="160">
        <v>1147</v>
      </c>
      <c r="F220" s="156">
        <f t="shared" si="6"/>
        <v>9.8038684920200819E-2</v>
      </c>
      <c r="G220" s="156">
        <f t="shared" si="7"/>
        <v>0.11289370078740157</v>
      </c>
    </row>
    <row r="221" spans="1:7" x14ac:dyDescent="0.25">
      <c r="A221" s="103" t="s">
        <v>676</v>
      </c>
      <c r="B221" s="103" t="s">
        <v>677</v>
      </c>
      <c r="C221" s="157">
        <v>1893.16885372</v>
      </c>
      <c r="D221" s="160">
        <v>1190</v>
      </c>
      <c r="F221" s="156">
        <f t="shared" si="6"/>
        <v>0.12341822411291892</v>
      </c>
      <c r="G221" s="156">
        <f t="shared" si="7"/>
        <v>0.1171259842519685</v>
      </c>
    </row>
    <row r="222" spans="1:7" x14ac:dyDescent="0.25">
      <c r="A222" s="103" t="s">
        <v>678</v>
      </c>
      <c r="B222" s="103" t="s">
        <v>679</v>
      </c>
      <c r="C222" s="157">
        <v>2586.3430574700001</v>
      </c>
      <c r="D222" s="160">
        <v>1495</v>
      </c>
      <c r="F222" s="156">
        <f t="shared" si="6"/>
        <v>0.16860718285772855</v>
      </c>
      <c r="G222" s="156">
        <f t="shared" si="7"/>
        <v>0.14714566929133857</v>
      </c>
    </row>
    <row r="223" spans="1:7" x14ac:dyDescent="0.25">
      <c r="A223" s="103" t="s">
        <v>680</v>
      </c>
      <c r="B223" s="103" t="s">
        <v>681</v>
      </c>
      <c r="C223" s="157">
        <v>7285.7213682600004</v>
      </c>
      <c r="D223" s="160">
        <v>3596</v>
      </c>
      <c r="F223" s="156">
        <f t="shared" si="6"/>
        <v>0.47496597616494779</v>
      </c>
      <c r="G223" s="156">
        <f t="shared" si="7"/>
        <v>0.35393700787401577</v>
      </c>
    </row>
    <row r="224" spans="1:7" x14ac:dyDescent="0.25">
      <c r="A224" s="103" t="s">
        <v>682</v>
      </c>
      <c r="B224" s="103" t="s">
        <v>683</v>
      </c>
      <c r="C224" s="157">
        <v>0</v>
      </c>
      <c r="D224" s="160">
        <v>0</v>
      </c>
      <c r="F224" s="156">
        <f t="shared" si="6"/>
        <v>0</v>
      </c>
      <c r="G224" s="156">
        <f t="shared" si="7"/>
        <v>0</v>
      </c>
    </row>
    <row r="225" spans="1:7" x14ac:dyDescent="0.25">
      <c r="A225" s="103" t="s">
        <v>684</v>
      </c>
      <c r="B225" s="103" t="s">
        <v>685</v>
      </c>
      <c r="C225" s="157">
        <v>0</v>
      </c>
      <c r="D225" s="160">
        <v>0</v>
      </c>
      <c r="F225" s="156">
        <f t="shared" si="6"/>
        <v>0</v>
      </c>
      <c r="G225" s="156">
        <f t="shared" si="7"/>
        <v>0</v>
      </c>
    </row>
    <row r="226" spans="1:7" x14ac:dyDescent="0.25">
      <c r="A226" s="103" t="s">
        <v>686</v>
      </c>
      <c r="B226" s="103" t="s">
        <v>687</v>
      </c>
      <c r="C226" s="157">
        <v>0</v>
      </c>
      <c r="D226" s="160">
        <v>0</v>
      </c>
      <c r="F226" s="156">
        <f t="shared" si="6"/>
        <v>0</v>
      </c>
      <c r="G226" s="156">
        <f t="shared" si="7"/>
        <v>0</v>
      </c>
    </row>
    <row r="227" spans="1:7" x14ac:dyDescent="0.25">
      <c r="A227" s="103" t="s">
        <v>688</v>
      </c>
      <c r="B227" s="133" t="s">
        <v>99</v>
      </c>
      <c r="C227" s="157">
        <f>SUM(C219:C226)</f>
        <v>15339.45952737</v>
      </c>
      <c r="D227" s="160">
        <f>SUM(D219:D226)</f>
        <v>10160</v>
      </c>
      <c r="F227" s="137">
        <f>SUM(F219:F226)</f>
        <v>1</v>
      </c>
      <c r="G227" s="137">
        <f>SUM(G219:G226)</f>
        <v>1</v>
      </c>
    </row>
    <row r="228" spans="1:7" outlineLevel="1" x14ac:dyDescent="0.25">
      <c r="A228" s="103" t="s">
        <v>689</v>
      </c>
      <c r="B228" s="120" t="s">
        <v>690</v>
      </c>
      <c r="C228" s="157"/>
      <c r="D228" s="160"/>
      <c r="F228" s="156">
        <f t="shared" si="6"/>
        <v>0</v>
      </c>
      <c r="G228" s="156">
        <f t="shared" si="7"/>
        <v>0</v>
      </c>
    </row>
    <row r="229" spans="1:7" outlineLevel="1" x14ac:dyDescent="0.25">
      <c r="A229" s="103" t="s">
        <v>691</v>
      </c>
      <c r="B229" s="120" t="s">
        <v>692</v>
      </c>
      <c r="C229" s="157"/>
      <c r="D229" s="160"/>
      <c r="F229" s="156">
        <f t="shared" si="6"/>
        <v>0</v>
      </c>
      <c r="G229" s="156">
        <f t="shared" si="7"/>
        <v>0</v>
      </c>
    </row>
    <row r="230" spans="1:7" outlineLevel="1" x14ac:dyDescent="0.25">
      <c r="A230" s="103" t="s">
        <v>693</v>
      </c>
      <c r="B230" s="120" t="s">
        <v>694</v>
      </c>
      <c r="C230" s="157"/>
      <c r="D230" s="160"/>
      <c r="F230" s="156">
        <f t="shared" si="6"/>
        <v>0</v>
      </c>
      <c r="G230" s="156">
        <f t="shared" si="7"/>
        <v>0</v>
      </c>
    </row>
    <row r="231" spans="1:7" outlineLevel="1" x14ac:dyDescent="0.25">
      <c r="A231" s="103" t="s">
        <v>695</v>
      </c>
      <c r="B231" s="120" t="s">
        <v>696</v>
      </c>
      <c r="C231" s="157"/>
      <c r="D231" s="160"/>
      <c r="F231" s="156">
        <f t="shared" si="6"/>
        <v>0</v>
      </c>
      <c r="G231" s="156">
        <f t="shared" si="7"/>
        <v>0</v>
      </c>
    </row>
    <row r="232" spans="1:7" outlineLevel="1" x14ac:dyDescent="0.25">
      <c r="A232" s="103" t="s">
        <v>697</v>
      </c>
      <c r="B232" s="120" t="s">
        <v>698</v>
      </c>
      <c r="C232" s="157"/>
      <c r="D232" s="160"/>
      <c r="F232" s="156">
        <f t="shared" si="6"/>
        <v>0</v>
      </c>
      <c r="G232" s="156">
        <f t="shared" si="7"/>
        <v>0</v>
      </c>
    </row>
    <row r="233" spans="1:7" outlineLevel="1" x14ac:dyDescent="0.25">
      <c r="A233" s="103" t="s">
        <v>699</v>
      </c>
      <c r="B233" s="120" t="s">
        <v>700</v>
      </c>
      <c r="C233" s="157"/>
      <c r="D233" s="160"/>
      <c r="F233" s="156">
        <f t="shared" si="6"/>
        <v>0</v>
      </c>
      <c r="G233" s="156">
        <f t="shared" si="7"/>
        <v>0</v>
      </c>
    </row>
    <row r="234" spans="1:7" outlineLevel="1" x14ac:dyDescent="0.25">
      <c r="A234" s="103" t="s">
        <v>701</v>
      </c>
      <c r="B234" s="120"/>
      <c r="F234" s="156"/>
      <c r="G234" s="156"/>
    </row>
    <row r="235" spans="1:7" outlineLevel="1" x14ac:dyDescent="0.25">
      <c r="A235" s="103" t="s">
        <v>702</v>
      </c>
      <c r="B235" s="120"/>
      <c r="F235" s="156"/>
      <c r="G235" s="156"/>
    </row>
    <row r="236" spans="1:7" outlineLevel="1" x14ac:dyDescent="0.25">
      <c r="A236" s="103" t="s">
        <v>703</v>
      </c>
      <c r="B236" s="120"/>
      <c r="F236" s="156"/>
      <c r="G236" s="156"/>
    </row>
    <row r="237" spans="1:7" ht="15" customHeight="1" x14ac:dyDescent="0.25">
      <c r="A237" s="114"/>
      <c r="B237" s="239" t="s">
        <v>704</v>
      </c>
      <c r="C237" s="114" t="s">
        <v>637</v>
      </c>
      <c r="D237" s="114" t="s">
        <v>638</v>
      </c>
      <c r="E237" s="121"/>
      <c r="F237" s="114" t="s">
        <v>466</v>
      </c>
      <c r="G237" s="114" t="s">
        <v>639</v>
      </c>
    </row>
    <row r="238" spans="1:7" x14ac:dyDescent="0.25">
      <c r="A238" s="103" t="s">
        <v>705</v>
      </c>
      <c r="B238" s="103" t="s">
        <v>670</v>
      </c>
      <c r="C238" s="137" t="s">
        <v>807</v>
      </c>
      <c r="F238" s="159"/>
      <c r="G238" s="159"/>
    </row>
    <row r="239" spans="1:7" x14ac:dyDescent="0.25">
      <c r="F239" s="159"/>
      <c r="G239" s="159"/>
    </row>
    <row r="240" spans="1:7" x14ac:dyDescent="0.25">
      <c r="B240" s="124" t="s">
        <v>671</v>
      </c>
      <c r="F240" s="159"/>
      <c r="G240" s="159"/>
    </row>
    <row r="241" spans="1:7" x14ac:dyDescent="0.25">
      <c r="A241" s="103" t="s">
        <v>706</v>
      </c>
      <c r="B241" s="103" t="s">
        <v>673</v>
      </c>
      <c r="C241" s="157" t="s">
        <v>807</v>
      </c>
      <c r="D241" s="160" t="s">
        <v>807</v>
      </c>
      <c r="F241" s="156" t="str">
        <f>IF($C$249=0,"",IF(C241="[Mark as ND1 if not relevant]","",C241/$C$249))</f>
        <v/>
      </c>
      <c r="G241" s="156" t="str">
        <f>IF($D$249=0,"",IF(D241="[Mark as ND1 if not relevant]","",D241/$D$249))</f>
        <v/>
      </c>
    </row>
    <row r="242" spans="1:7" x14ac:dyDescent="0.25">
      <c r="A242" s="103" t="s">
        <v>707</v>
      </c>
      <c r="B242" s="103" t="s">
        <v>675</v>
      </c>
      <c r="C242" s="157" t="s">
        <v>807</v>
      </c>
      <c r="D242" s="160" t="s">
        <v>807</v>
      </c>
      <c r="F242" s="156" t="str">
        <f t="shared" ref="F242:F248" si="8">IF($C$249=0,"",IF(C242="[Mark as ND1 if not relevant]","",C242/$C$249))</f>
        <v/>
      </c>
      <c r="G242" s="156" t="str">
        <f t="shared" ref="G242:G248" si="9">IF($D$249=0,"",IF(D242="[Mark as ND1 if not relevant]","",D242/$D$249))</f>
        <v/>
      </c>
    </row>
    <row r="243" spans="1:7" x14ac:dyDescent="0.25">
      <c r="A243" s="103" t="s">
        <v>708</v>
      </c>
      <c r="B243" s="103" t="s">
        <v>677</v>
      </c>
      <c r="C243" s="157" t="s">
        <v>807</v>
      </c>
      <c r="D243" s="160" t="s">
        <v>807</v>
      </c>
      <c r="F243" s="156" t="str">
        <f t="shared" si="8"/>
        <v/>
      </c>
      <c r="G243" s="156" t="str">
        <f t="shared" si="9"/>
        <v/>
      </c>
    </row>
    <row r="244" spans="1:7" x14ac:dyDescent="0.25">
      <c r="A244" s="103" t="s">
        <v>709</v>
      </c>
      <c r="B244" s="103" t="s">
        <v>679</v>
      </c>
      <c r="C244" s="157" t="s">
        <v>807</v>
      </c>
      <c r="D244" s="160" t="s">
        <v>807</v>
      </c>
      <c r="F244" s="156" t="str">
        <f t="shared" si="8"/>
        <v/>
      </c>
      <c r="G244" s="156" t="str">
        <f t="shared" si="9"/>
        <v/>
      </c>
    </row>
    <row r="245" spans="1:7" x14ac:dyDescent="0.25">
      <c r="A245" s="103" t="s">
        <v>710</v>
      </c>
      <c r="B245" s="103" t="s">
        <v>681</v>
      </c>
      <c r="C245" s="157" t="s">
        <v>807</v>
      </c>
      <c r="D245" s="160" t="s">
        <v>807</v>
      </c>
      <c r="F245" s="156" t="str">
        <f t="shared" si="8"/>
        <v/>
      </c>
      <c r="G245" s="156" t="str">
        <f t="shared" si="9"/>
        <v/>
      </c>
    </row>
    <row r="246" spans="1:7" x14ac:dyDescent="0.25">
      <c r="A246" s="103" t="s">
        <v>711</v>
      </c>
      <c r="B246" s="103" t="s">
        <v>683</v>
      </c>
      <c r="C246" s="157" t="s">
        <v>807</v>
      </c>
      <c r="D246" s="160" t="s">
        <v>807</v>
      </c>
      <c r="F246" s="156" t="str">
        <f t="shared" si="8"/>
        <v/>
      </c>
      <c r="G246" s="156" t="str">
        <f t="shared" si="9"/>
        <v/>
      </c>
    </row>
    <row r="247" spans="1:7" x14ac:dyDescent="0.25">
      <c r="A247" s="103" t="s">
        <v>712</v>
      </c>
      <c r="B247" s="103" t="s">
        <v>685</v>
      </c>
      <c r="C247" s="157" t="s">
        <v>807</v>
      </c>
      <c r="D247" s="160" t="s">
        <v>807</v>
      </c>
      <c r="F247" s="156" t="str">
        <f t="shared" si="8"/>
        <v/>
      </c>
      <c r="G247" s="156" t="str">
        <f t="shared" si="9"/>
        <v/>
      </c>
    </row>
    <row r="248" spans="1:7" x14ac:dyDescent="0.25">
      <c r="A248" s="103" t="s">
        <v>713</v>
      </c>
      <c r="B248" s="103" t="s">
        <v>687</v>
      </c>
      <c r="C248" s="157" t="s">
        <v>807</v>
      </c>
      <c r="D248" s="160" t="s">
        <v>807</v>
      </c>
      <c r="F248" s="156" t="str">
        <f t="shared" si="8"/>
        <v/>
      </c>
      <c r="G248" s="156" t="str">
        <f t="shared" si="9"/>
        <v/>
      </c>
    </row>
    <row r="249" spans="1:7" x14ac:dyDescent="0.25">
      <c r="A249" s="103" t="s">
        <v>714</v>
      </c>
      <c r="B249" s="133" t="s">
        <v>99</v>
      </c>
      <c r="C249" s="157">
        <f>SUM(C241:C248)</f>
        <v>0</v>
      </c>
      <c r="D249" s="160">
        <f>SUM(D241:D248)</f>
        <v>0</v>
      </c>
      <c r="F249" s="137">
        <f>SUM(F241:F248)</f>
        <v>0</v>
      </c>
      <c r="G249" s="137">
        <f>SUM(G241:G248)</f>
        <v>0</v>
      </c>
    </row>
    <row r="250" spans="1:7" outlineLevel="1" x14ac:dyDescent="0.25">
      <c r="A250" s="103" t="s">
        <v>715</v>
      </c>
      <c r="B250" s="120" t="s">
        <v>690</v>
      </c>
      <c r="C250" s="157"/>
      <c r="D250" s="160"/>
      <c r="F250" s="156" t="str">
        <f t="shared" ref="F250:F255" si="10">IF($C$249=0,"",IF(C250="[for completion]","",C250/$C$249))</f>
        <v/>
      </c>
      <c r="G250" s="156" t="str">
        <f t="shared" ref="G250:G255" si="11">IF($D$249=0,"",IF(D250="[for completion]","",D250/$D$249))</f>
        <v/>
      </c>
    </row>
    <row r="251" spans="1:7" outlineLevel="1" x14ac:dyDescent="0.25">
      <c r="A251" s="103" t="s">
        <v>716</v>
      </c>
      <c r="B251" s="120" t="s">
        <v>692</v>
      </c>
      <c r="C251" s="157"/>
      <c r="D251" s="160"/>
      <c r="F251" s="156" t="str">
        <f t="shared" si="10"/>
        <v/>
      </c>
      <c r="G251" s="156" t="str">
        <f t="shared" si="11"/>
        <v/>
      </c>
    </row>
    <row r="252" spans="1:7" outlineLevel="1" x14ac:dyDescent="0.25">
      <c r="A252" s="103" t="s">
        <v>717</v>
      </c>
      <c r="B252" s="120" t="s">
        <v>694</v>
      </c>
      <c r="C252" s="157"/>
      <c r="D252" s="160"/>
      <c r="F252" s="156" t="str">
        <f t="shared" si="10"/>
        <v/>
      </c>
      <c r="G252" s="156" t="str">
        <f t="shared" si="11"/>
        <v/>
      </c>
    </row>
    <row r="253" spans="1:7" outlineLevel="1" x14ac:dyDescent="0.25">
      <c r="A253" s="103" t="s">
        <v>718</v>
      </c>
      <c r="B253" s="120" t="s">
        <v>696</v>
      </c>
      <c r="C253" s="157"/>
      <c r="D253" s="160"/>
      <c r="F253" s="156" t="str">
        <f t="shared" si="10"/>
        <v/>
      </c>
      <c r="G253" s="156" t="str">
        <f t="shared" si="11"/>
        <v/>
      </c>
    </row>
    <row r="254" spans="1:7" outlineLevel="1" x14ac:dyDescent="0.25">
      <c r="A254" s="103" t="s">
        <v>719</v>
      </c>
      <c r="B254" s="120" t="s">
        <v>698</v>
      </c>
      <c r="C254" s="157"/>
      <c r="D254" s="160"/>
      <c r="F254" s="156" t="str">
        <f t="shared" si="10"/>
        <v/>
      </c>
      <c r="G254" s="156" t="str">
        <f t="shared" si="11"/>
        <v/>
      </c>
    </row>
    <row r="255" spans="1:7" outlineLevel="1" x14ac:dyDescent="0.25">
      <c r="A255" s="103" t="s">
        <v>720</v>
      </c>
      <c r="B255" s="120" t="s">
        <v>700</v>
      </c>
      <c r="C255" s="157"/>
      <c r="D255" s="160"/>
      <c r="F255" s="156" t="str">
        <f t="shared" si="10"/>
        <v/>
      </c>
      <c r="G255" s="156" t="str">
        <f t="shared" si="11"/>
        <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239" t="s">
        <v>724</v>
      </c>
      <c r="C259" s="114" t="s">
        <v>466</v>
      </c>
      <c r="D259" s="114"/>
      <c r="E259" s="121"/>
      <c r="F259" s="114"/>
      <c r="G259" s="114"/>
    </row>
    <row r="260" spans="1:14" x14ac:dyDescent="0.25">
      <c r="A260" s="103" t="s">
        <v>725</v>
      </c>
      <c r="B260" s="103" t="s">
        <v>726</v>
      </c>
      <c r="C260" s="137" t="s">
        <v>810</v>
      </c>
      <c r="E260" s="119"/>
      <c r="F260" s="119"/>
      <c r="G260" s="119"/>
    </row>
    <row r="261" spans="1:14" x14ac:dyDescent="0.25">
      <c r="A261" s="103" t="s">
        <v>727</v>
      </c>
      <c r="B261" s="103" t="s">
        <v>728</v>
      </c>
      <c r="C261" s="137" t="s">
        <v>810</v>
      </c>
      <c r="E261" s="119"/>
      <c r="F261" s="119"/>
    </row>
    <row r="262" spans="1:14" x14ac:dyDescent="0.25">
      <c r="A262" s="103" t="s">
        <v>729</v>
      </c>
      <c r="B262" s="103" t="s">
        <v>730</v>
      </c>
      <c r="C262" s="137" t="s">
        <v>810</v>
      </c>
      <c r="E262" s="119"/>
      <c r="F262" s="119"/>
    </row>
    <row r="263" spans="1:14" s="181" customFormat="1" x14ac:dyDescent="0.25">
      <c r="A263" s="182" t="s">
        <v>731</v>
      </c>
      <c r="B263" s="182" t="s">
        <v>1387</v>
      </c>
      <c r="C263" s="183" t="s">
        <v>810</v>
      </c>
      <c r="D263" s="182"/>
      <c r="E263" s="167"/>
      <c r="F263" s="167"/>
      <c r="G263" s="180"/>
    </row>
    <row r="264" spans="1:14" x14ac:dyDescent="0.25">
      <c r="A264" s="182" t="s">
        <v>991</v>
      </c>
      <c r="B264" s="124" t="s">
        <v>983</v>
      </c>
      <c r="C264" s="137" t="s">
        <v>810</v>
      </c>
      <c r="D264" s="130"/>
      <c r="E264" s="130"/>
      <c r="F264" s="131"/>
      <c r="G264" s="131"/>
      <c r="H264" s="98"/>
      <c r="I264" s="103"/>
      <c r="J264" s="103"/>
      <c r="K264" s="103"/>
      <c r="L264" s="98"/>
      <c r="M264" s="98"/>
      <c r="N264" s="98"/>
    </row>
    <row r="265" spans="1:14" x14ac:dyDescent="0.25">
      <c r="A265" s="182" t="s">
        <v>1388</v>
      </c>
      <c r="B265" s="103" t="s">
        <v>97</v>
      </c>
      <c r="C265" s="137" t="s">
        <v>810</v>
      </c>
      <c r="E265" s="119"/>
      <c r="F265" s="119"/>
    </row>
    <row r="266" spans="1:14" outlineLevel="1" x14ac:dyDescent="0.25">
      <c r="A266" s="103" t="s">
        <v>732</v>
      </c>
      <c r="B266" s="120" t="s">
        <v>734</v>
      </c>
      <c r="C266" s="164"/>
      <c r="E266" s="119"/>
      <c r="F266" s="119"/>
    </row>
    <row r="267" spans="1:14" outlineLevel="1" x14ac:dyDescent="0.25">
      <c r="A267" s="182" t="s">
        <v>733</v>
      </c>
      <c r="B267" s="120" t="s">
        <v>736</v>
      </c>
      <c r="C267" s="137"/>
      <c r="E267" s="119"/>
      <c r="F267" s="119"/>
    </row>
    <row r="268" spans="1:14" outlineLevel="1" x14ac:dyDescent="0.25">
      <c r="A268" s="182" t="s">
        <v>735</v>
      </c>
      <c r="B268" s="120" t="s">
        <v>738</v>
      </c>
      <c r="C268" s="137"/>
      <c r="E268" s="119"/>
      <c r="F268" s="119"/>
    </row>
    <row r="269" spans="1:14" outlineLevel="1" x14ac:dyDescent="0.25">
      <c r="A269" s="182" t="s">
        <v>737</v>
      </c>
      <c r="B269" s="120" t="s">
        <v>740</v>
      </c>
      <c r="C269" s="137"/>
      <c r="E269" s="119"/>
      <c r="F269" s="119"/>
    </row>
    <row r="270" spans="1:14" outlineLevel="1" x14ac:dyDescent="0.25">
      <c r="A270" s="182" t="s">
        <v>739</v>
      </c>
      <c r="B270" s="120" t="s">
        <v>101</v>
      </c>
      <c r="C270" s="137"/>
      <c r="E270" s="119"/>
      <c r="F270" s="119"/>
    </row>
    <row r="271" spans="1:14" outlineLevel="1" x14ac:dyDescent="0.25">
      <c r="A271" s="182" t="s">
        <v>741</v>
      </c>
      <c r="B271" s="120" t="s">
        <v>101</v>
      </c>
      <c r="C271" s="137"/>
      <c r="E271" s="119"/>
      <c r="F271" s="119"/>
    </row>
    <row r="272" spans="1:14" outlineLevel="1" x14ac:dyDescent="0.25">
      <c r="A272" s="182" t="s">
        <v>742</v>
      </c>
      <c r="B272" s="120" t="s">
        <v>101</v>
      </c>
      <c r="C272" s="137"/>
      <c r="E272" s="119"/>
      <c r="F272" s="119"/>
    </row>
    <row r="273" spans="1:7" outlineLevel="1" x14ac:dyDescent="0.25">
      <c r="A273" s="182" t="s">
        <v>743</v>
      </c>
      <c r="B273" s="120" t="s">
        <v>101</v>
      </c>
      <c r="C273" s="137"/>
      <c r="E273" s="119"/>
      <c r="F273" s="119"/>
    </row>
    <row r="274" spans="1:7" outlineLevel="1" x14ac:dyDescent="0.25">
      <c r="A274" s="182" t="s">
        <v>744</v>
      </c>
      <c r="B274" s="120" t="s">
        <v>101</v>
      </c>
      <c r="C274" s="137"/>
      <c r="E274" s="119"/>
      <c r="F274" s="119"/>
    </row>
    <row r="275" spans="1:7" outlineLevel="1" x14ac:dyDescent="0.25">
      <c r="A275" s="182" t="s">
        <v>745</v>
      </c>
      <c r="B275" s="120" t="s">
        <v>101</v>
      </c>
      <c r="C275" s="137"/>
      <c r="E275" s="119"/>
      <c r="F275" s="119"/>
    </row>
    <row r="276" spans="1:7" ht="15" customHeight="1" x14ac:dyDescent="0.25">
      <c r="A276" s="114"/>
      <c r="B276" s="239"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5" customFormat="1" x14ac:dyDescent="0.25">
      <c r="A286" s="115"/>
      <c r="B286" s="115" t="s">
        <v>1426</v>
      </c>
      <c r="C286" s="115" t="s">
        <v>64</v>
      </c>
      <c r="D286" s="115" t="s">
        <v>1234</v>
      </c>
      <c r="E286" s="115"/>
      <c r="F286" s="115" t="s">
        <v>466</v>
      </c>
      <c r="G286" s="115" t="s">
        <v>1238</v>
      </c>
    </row>
    <row r="287" spans="1:7" s="165" customFormat="1" x14ac:dyDescent="0.25">
      <c r="A287" s="243" t="s">
        <v>1240</v>
      </c>
      <c r="B287" s="173" t="s">
        <v>559</v>
      </c>
      <c r="C287" s="171" t="s">
        <v>34</v>
      </c>
      <c r="D287" s="172" t="s">
        <v>34</v>
      </c>
      <c r="E287" s="174"/>
      <c r="F287" s="170" t="str">
        <f>IF($C$305=0,"",IF(C287="[For completion]","",C287/$C$305))</f>
        <v/>
      </c>
      <c r="G287" s="170" t="str">
        <f>IF($D$305=0,"",IF(D287="[For completion]","",D287/$D$305))</f>
        <v/>
      </c>
    </row>
    <row r="288" spans="1:7" s="165" customFormat="1" x14ac:dyDescent="0.25">
      <c r="A288" s="243" t="s">
        <v>1241</v>
      </c>
      <c r="B288" s="173" t="s">
        <v>559</v>
      </c>
      <c r="C288" s="171" t="s">
        <v>34</v>
      </c>
      <c r="D288" s="172" t="s">
        <v>34</v>
      </c>
      <c r="E288" s="174"/>
      <c r="F288" s="170" t="str">
        <f t="shared" ref="F288:F304" si="12">IF($C$305=0,"",IF(C288="[For completion]","",C288/$C$305))</f>
        <v/>
      </c>
      <c r="G288" s="170" t="str">
        <f t="shared" ref="G288:G304" si="13">IF($D$305=0,"",IF(D288="[For completion]","",D288/$D$305))</f>
        <v/>
      </c>
    </row>
    <row r="289" spans="1:7" s="165" customFormat="1" x14ac:dyDescent="0.25">
      <c r="A289" s="243" t="s">
        <v>1242</v>
      </c>
      <c r="B289" s="173" t="s">
        <v>559</v>
      </c>
      <c r="C289" s="171" t="s">
        <v>34</v>
      </c>
      <c r="D289" s="172" t="s">
        <v>34</v>
      </c>
      <c r="E289" s="174"/>
      <c r="F289" s="170" t="str">
        <f t="shared" si="12"/>
        <v/>
      </c>
      <c r="G289" s="170" t="str">
        <f t="shared" si="13"/>
        <v/>
      </c>
    </row>
    <row r="290" spans="1:7" s="165" customFormat="1" x14ac:dyDescent="0.25">
      <c r="A290" s="243" t="s">
        <v>1243</v>
      </c>
      <c r="B290" s="173" t="s">
        <v>559</v>
      </c>
      <c r="C290" s="171" t="s">
        <v>34</v>
      </c>
      <c r="D290" s="172" t="s">
        <v>34</v>
      </c>
      <c r="E290" s="174"/>
      <c r="F290" s="170" t="str">
        <f t="shared" si="12"/>
        <v/>
      </c>
      <c r="G290" s="170" t="str">
        <f t="shared" si="13"/>
        <v/>
      </c>
    </row>
    <row r="291" spans="1:7" s="165" customFormat="1" x14ac:dyDescent="0.25">
      <c r="A291" s="243" t="s">
        <v>1244</v>
      </c>
      <c r="B291" s="173" t="s">
        <v>559</v>
      </c>
      <c r="C291" s="171" t="s">
        <v>34</v>
      </c>
      <c r="D291" s="172" t="s">
        <v>34</v>
      </c>
      <c r="E291" s="174"/>
      <c r="F291" s="170" t="str">
        <f t="shared" si="12"/>
        <v/>
      </c>
      <c r="G291" s="170" t="str">
        <f t="shared" si="13"/>
        <v/>
      </c>
    </row>
    <row r="292" spans="1:7" s="165" customFormat="1" x14ac:dyDescent="0.25">
      <c r="A292" s="243" t="s">
        <v>1245</v>
      </c>
      <c r="B292" s="173" t="s">
        <v>559</v>
      </c>
      <c r="C292" s="171" t="s">
        <v>34</v>
      </c>
      <c r="D292" s="172" t="s">
        <v>34</v>
      </c>
      <c r="E292" s="174"/>
      <c r="F292" s="170" t="str">
        <f t="shared" si="12"/>
        <v/>
      </c>
      <c r="G292" s="170" t="str">
        <f t="shared" si="13"/>
        <v/>
      </c>
    </row>
    <row r="293" spans="1:7" s="165" customFormat="1" x14ac:dyDescent="0.25">
      <c r="A293" s="243" t="s">
        <v>1246</v>
      </c>
      <c r="B293" s="173" t="s">
        <v>559</v>
      </c>
      <c r="C293" s="171" t="s">
        <v>34</v>
      </c>
      <c r="D293" s="172" t="s">
        <v>34</v>
      </c>
      <c r="E293" s="174"/>
      <c r="F293" s="170" t="str">
        <f t="shared" si="12"/>
        <v/>
      </c>
      <c r="G293" s="170" t="str">
        <f t="shared" si="13"/>
        <v/>
      </c>
    </row>
    <row r="294" spans="1:7" s="165" customFormat="1" x14ac:dyDescent="0.25">
      <c r="A294" s="243" t="s">
        <v>1247</v>
      </c>
      <c r="B294" s="173" t="s">
        <v>559</v>
      </c>
      <c r="C294" s="171" t="s">
        <v>34</v>
      </c>
      <c r="D294" s="172" t="s">
        <v>34</v>
      </c>
      <c r="E294" s="174"/>
      <c r="F294" s="170" t="str">
        <f t="shared" si="12"/>
        <v/>
      </c>
      <c r="G294" s="170" t="str">
        <f t="shared" si="13"/>
        <v/>
      </c>
    </row>
    <row r="295" spans="1:7" s="165" customFormat="1" x14ac:dyDescent="0.25">
      <c r="A295" s="243" t="s">
        <v>1248</v>
      </c>
      <c r="B295" s="188" t="s">
        <v>559</v>
      </c>
      <c r="C295" s="171" t="s">
        <v>34</v>
      </c>
      <c r="D295" s="172" t="s">
        <v>34</v>
      </c>
      <c r="E295" s="174"/>
      <c r="F295" s="170" t="str">
        <f t="shared" si="12"/>
        <v/>
      </c>
      <c r="G295" s="170" t="str">
        <f t="shared" si="13"/>
        <v/>
      </c>
    </row>
    <row r="296" spans="1:7" s="165" customFormat="1" x14ac:dyDescent="0.25">
      <c r="A296" s="243" t="s">
        <v>1249</v>
      </c>
      <c r="B296" s="173" t="s">
        <v>559</v>
      </c>
      <c r="C296" s="171" t="s">
        <v>34</v>
      </c>
      <c r="D296" s="172" t="s">
        <v>34</v>
      </c>
      <c r="E296" s="174"/>
      <c r="F296" s="170" t="str">
        <f t="shared" si="12"/>
        <v/>
      </c>
      <c r="G296" s="170" t="str">
        <f t="shared" si="13"/>
        <v/>
      </c>
    </row>
    <row r="297" spans="1:7" s="165" customFormat="1" x14ac:dyDescent="0.25">
      <c r="A297" s="243" t="s">
        <v>1250</v>
      </c>
      <c r="B297" s="173" t="s">
        <v>559</v>
      </c>
      <c r="C297" s="171" t="s">
        <v>34</v>
      </c>
      <c r="D297" s="172" t="s">
        <v>34</v>
      </c>
      <c r="E297" s="174"/>
      <c r="F297" s="170" t="str">
        <f t="shared" si="12"/>
        <v/>
      </c>
      <c r="G297" s="170" t="str">
        <f t="shared" si="13"/>
        <v/>
      </c>
    </row>
    <row r="298" spans="1:7" s="165" customFormat="1" x14ac:dyDescent="0.25">
      <c r="A298" s="243" t="s">
        <v>1251</v>
      </c>
      <c r="B298" s="173" t="s">
        <v>559</v>
      </c>
      <c r="C298" s="171" t="s">
        <v>34</v>
      </c>
      <c r="D298" s="172" t="s">
        <v>34</v>
      </c>
      <c r="E298" s="174"/>
      <c r="F298" s="170" t="str">
        <f t="shared" si="12"/>
        <v/>
      </c>
      <c r="G298" s="170" t="str">
        <f t="shared" si="13"/>
        <v/>
      </c>
    </row>
    <row r="299" spans="1:7" s="165" customFormat="1" x14ac:dyDescent="0.25">
      <c r="A299" s="243" t="s">
        <v>1252</v>
      </c>
      <c r="B299" s="173" t="s">
        <v>559</v>
      </c>
      <c r="C299" s="171" t="s">
        <v>34</v>
      </c>
      <c r="D299" s="172" t="s">
        <v>34</v>
      </c>
      <c r="E299" s="174"/>
      <c r="F299" s="170" t="str">
        <f t="shared" si="12"/>
        <v/>
      </c>
      <c r="G299" s="170" t="str">
        <f t="shared" si="13"/>
        <v/>
      </c>
    </row>
    <row r="300" spans="1:7" s="165" customFormat="1" x14ac:dyDescent="0.25">
      <c r="A300" s="243" t="s">
        <v>1253</v>
      </c>
      <c r="B300" s="173" t="s">
        <v>559</v>
      </c>
      <c r="C300" s="171" t="s">
        <v>34</v>
      </c>
      <c r="D300" s="172" t="s">
        <v>34</v>
      </c>
      <c r="E300" s="174"/>
      <c r="F300" s="170" t="str">
        <f t="shared" si="12"/>
        <v/>
      </c>
      <c r="G300" s="170" t="str">
        <f t="shared" si="13"/>
        <v/>
      </c>
    </row>
    <row r="301" spans="1:7" s="165" customFormat="1" x14ac:dyDescent="0.25">
      <c r="A301" s="243" t="s">
        <v>1254</v>
      </c>
      <c r="B301" s="173" t="s">
        <v>559</v>
      </c>
      <c r="C301" s="171" t="s">
        <v>34</v>
      </c>
      <c r="D301" s="172" t="s">
        <v>34</v>
      </c>
      <c r="E301" s="174"/>
      <c r="F301" s="170" t="str">
        <f t="shared" si="12"/>
        <v/>
      </c>
      <c r="G301" s="170" t="str">
        <f t="shared" si="13"/>
        <v/>
      </c>
    </row>
    <row r="302" spans="1:7" s="165" customFormat="1" x14ac:dyDescent="0.25">
      <c r="A302" s="243" t="s">
        <v>1255</v>
      </c>
      <c r="B302" s="173" t="s">
        <v>559</v>
      </c>
      <c r="C302" s="171" t="s">
        <v>34</v>
      </c>
      <c r="D302" s="172" t="s">
        <v>34</v>
      </c>
      <c r="E302" s="174"/>
      <c r="F302" s="170" t="str">
        <f t="shared" si="12"/>
        <v/>
      </c>
      <c r="G302" s="170" t="str">
        <f t="shared" si="13"/>
        <v/>
      </c>
    </row>
    <row r="303" spans="1:7" s="165" customFormat="1" x14ac:dyDescent="0.25">
      <c r="A303" s="243" t="s">
        <v>1256</v>
      </c>
      <c r="B303" s="173" t="s">
        <v>559</v>
      </c>
      <c r="C303" s="171" t="s">
        <v>34</v>
      </c>
      <c r="D303" s="172" t="s">
        <v>34</v>
      </c>
      <c r="E303" s="174"/>
      <c r="F303" s="170" t="str">
        <f t="shared" si="12"/>
        <v/>
      </c>
      <c r="G303" s="170" t="str">
        <f t="shared" si="13"/>
        <v/>
      </c>
    </row>
    <row r="304" spans="1:7" s="165" customFormat="1" x14ac:dyDescent="0.25">
      <c r="A304" s="243" t="s">
        <v>1257</v>
      </c>
      <c r="B304" s="173" t="s">
        <v>1279</v>
      </c>
      <c r="C304" s="171" t="s">
        <v>34</v>
      </c>
      <c r="D304" s="172" t="s">
        <v>34</v>
      </c>
      <c r="E304" s="174"/>
      <c r="F304" s="170" t="str">
        <f t="shared" si="12"/>
        <v/>
      </c>
      <c r="G304" s="170" t="str">
        <f t="shared" si="13"/>
        <v/>
      </c>
    </row>
    <row r="305" spans="1:7" s="165" customFormat="1" x14ac:dyDescent="0.25">
      <c r="A305" s="243" t="s">
        <v>1258</v>
      </c>
      <c r="B305" s="173" t="s">
        <v>99</v>
      </c>
      <c r="C305" s="171">
        <f>SUM(C287:C304)</f>
        <v>0</v>
      </c>
      <c r="D305" s="172">
        <f>SUM(D287:D304)</f>
        <v>0</v>
      </c>
      <c r="E305" s="174"/>
      <c r="F305" s="214">
        <f>SUM(F287:F304)</f>
        <v>0</v>
      </c>
      <c r="G305" s="214">
        <f>SUM(G287:G304)</f>
        <v>0</v>
      </c>
    </row>
    <row r="306" spans="1:7" s="165" customFormat="1" x14ac:dyDescent="0.25">
      <c r="A306" s="243" t="s">
        <v>1259</v>
      </c>
      <c r="B306" s="173"/>
      <c r="C306" s="172"/>
      <c r="D306" s="172"/>
      <c r="E306" s="174"/>
      <c r="F306" s="174"/>
      <c r="G306" s="174"/>
    </row>
    <row r="307" spans="1:7" s="165" customFormat="1" x14ac:dyDescent="0.25">
      <c r="A307" s="243" t="s">
        <v>1260</v>
      </c>
      <c r="B307" s="173"/>
      <c r="C307" s="172"/>
      <c r="D307" s="172"/>
      <c r="E307" s="174"/>
      <c r="F307" s="174"/>
      <c r="G307" s="174"/>
    </row>
    <row r="308" spans="1:7" s="165" customFormat="1" x14ac:dyDescent="0.25">
      <c r="A308" s="243" t="s">
        <v>1261</v>
      </c>
      <c r="B308" s="173"/>
      <c r="C308" s="172"/>
      <c r="D308" s="172"/>
      <c r="E308" s="174"/>
      <c r="F308" s="174"/>
      <c r="G308" s="174"/>
    </row>
    <row r="309" spans="1:7" s="177" customFormat="1" x14ac:dyDescent="0.25">
      <c r="A309" s="115"/>
      <c r="B309" s="115" t="s">
        <v>1458</v>
      </c>
      <c r="C309" s="115" t="s">
        <v>64</v>
      </c>
      <c r="D309" s="115" t="s">
        <v>1234</v>
      </c>
      <c r="E309" s="115"/>
      <c r="F309" s="115" t="s">
        <v>466</v>
      </c>
      <c r="G309" s="115" t="s">
        <v>1238</v>
      </c>
    </row>
    <row r="310" spans="1:7" s="177" customFormat="1" x14ac:dyDescent="0.25">
      <c r="A310" s="243" t="s">
        <v>1262</v>
      </c>
      <c r="B310" s="188" t="s">
        <v>559</v>
      </c>
      <c r="C310" s="171" t="s">
        <v>34</v>
      </c>
      <c r="D310" s="186" t="s">
        <v>34</v>
      </c>
      <c r="E310" s="189"/>
      <c r="F310" s="170" t="str">
        <f>IF($C$328=0,"",IF(C310="[For completion]","",C310/$C$328))</f>
        <v/>
      </c>
      <c r="G310" s="170" t="str">
        <f>IF($D$328=0,"",IF(D310="[For completion]","",D310/$D$328))</f>
        <v/>
      </c>
    </row>
    <row r="311" spans="1:7" s="177" customFormat="1" x14ac:dyDescent="0.25">
      <c r="A311" s="243" t="s">
        <v>1263</v>
      </c>
      <c r="B311" s="188" t="s">
        <v>559</v>
      </c>
      <c r="C311" s="171" t="s">
        <v>34</v>
      </c>
      <c r="D311" s="186" t="s">
        <v>34</v>
      </c>
      <c r="E311" s="189"/>
      <c r="F311" s="189"/>
      <c r="G311" s="189"/>
    </row>
    <row r="312" spans="1:7" s="177" customFormat="1" x14ac:dyDescent="0.25">
      <c r="A312" s="243" t="s">
        <v>1264</v>
      </c>
      <c r="B312" s="188" t="s">
        <v>559</v>
      </c>
      <c r="C312" s="171" t="s">
        <v>34</v>
      </c>
      <c r="D312" s="186" t="s">
        <v>34</v>
      </c>
      <c r="E312" s="189"/>
      <c r="F312" s="189"/>
      <c r="G312" s="189"/>
    </row>
    <row r="313" spans="1:7" s="177" customFormat="1" x14ac:dyDescent="0.25">
      <c r="A313" s="243" t="s">
        <v>1265</v>
      </c>
      <c r="B313" s="188" t="s">
        <v>559</v>
      </c>
      <c r="C313" s="171" t="s">
        <v>34</v>
      </c>
      <c r="D313" s="186" t="s">
        <v>34</v>
      </c>
      <c r="E313" s="189"/>
      <c r="F313" s="189"/>
      <c r="G313" s="189"/>
    </row>
    <row r="314" spans="1:7" s="177" customFormat="1" x14ac:dyDescent="0.25">
      <c r="A314" s="243" t="s">
        <v>1266</v>
      </c>
      <c r="B314" s="188" t="s">
        <v>559</v>
      </c>
      <c r="C314" s="171" t="s">
        <v>34</v>
      </c>
      <c r="D314" s="186" t="s">
        <v>34</v>
      </c>
      <c r="E314" s="189"/>
      <c r="F314" s="189"/>
      <c r="G314" s="189"/>
    </row>
    <row r="315" spans="1:7" s="177" customFormat="1" x14ac:dyDescent="0.25">
      <c r="A315" s="243" t="s">
        <v>1267</v>
      </c>
      <c r="B315" s="188" t="s">
        <v>559</v>
      </c>
      <c r="C315" s="171" t="s">
        <v>34</v>
      </c>
      <c r="D315" s="186" t="s">
        <v>34</v>
      </c>
      <c r="E315" s="189"/>
      <c r="F315" s="189"/>
      <c r="G315" s="189"/>
    </row>
    <row r="316" spans="1:7" s="177" customFormat="1" x14ac:dyDescent="0.25">
      <c r="A316" s="243" t="s">
        <v>1268</v>
      </c>
      <c r="B316" s="188" t="s">
        <v>559</v>
      </c>
      <c r="C316" s="171" t="s">
        <v>34</v>
      </c>
      <c r="D316" s="186" t="s">
        <v>34</v>
      </c>
      <c r="E316" s="189"/>
      <c r="F316" s="189"/>
      <c r="G316" s="189"/>
    </row>
    <row r="317" spans="1:7" s="177" customFormat="1" x14ac:dyDescent="0.25">
      <c r="A317" s="243" t="s">
        <v>1269</v>
      </c>
      <c r="B317" s="188" t="s">
        <v>559</v>
      </c>
      <c r="C317" s="171" t="s">
        <v>34</v>
      </c>
      <c r="D317" s="186" t="s">
        <v>34</v>
      </c>
      <c r="E317" s="189"/>
      <c r="F317" s="189"/>
      <c r="G317" s="189"/>
    </row>
    <row r="318" spans="1:7" s="177" customFormat="1" x14ac:dyDescent="0.25">
      <c r="A318" s="243" t="s">
        <v>1270</v>
      </c>
      <c r="B318" s="188" t="s">
        <v>559</v>
      </c>
      <c r="C318" s="171" t="s">
        <v>34</v>
      </c>
      <c r="D318" s="186" t="s">
        <v>34</v>
      </c>
      <c r="E318" s="189"/>
      <c r="F318" s="189"/>
      <c r="G318" s="189"/>
    </row>
    <row r="319" spans="1:7" s="177" customFormat="1" x14ac:dyDescent="0.25">
      <c r="A319" s="243" t="s">
        <v>1271</v>
      </c>
      <c r="B319" s="188" t="s">
        <v>559</v>
      </c>
      <c r="C319" s="171" t="s">
        <v>34</v>
      </c>
      <c r="D319" s="186" t="s">
        <v>34</v>
      </c>
      <c r="E319" s="189"/>
      <c r="F319" s="189"/>
      <c r="G319" s="189"/>
    </row>
    <row r="320" spans="1:7" s="177" customFormat="1" x14ac:dyDescent="0.25">
      <c r="A320" s="243" t="s">
        <v>1336</v>
      </c>
      <c r="B320" s="188" t="s">
        <v>559</v>
      </c>
      <c r="C320" s="171" t="s">
        <v>34</v>
      </c>
      <c r="D320" s="186" t="s">
        <v>34</v>
      </c>
      <c r="E320" s="189"/>
      <c r="F320" s="189"/>
      <c r="G320" s="189"/>
    </row>
    <row r="321" spans="1:7" s="177" customFormat="1" x14ac:dyDescent="0.25">
      <c r="A321" s="243" t="s">
        <v>1345</v>
      </c>
      <c r="B321" s="188" t="s">
        <v>559</v>
      </c>
      <c r="C321" s="171" t="s">
        <v>34</v>
      </c>
      <c r="D321" s="186" t="s">
        <v>34</v>
      </c>
      <c r="E321" s="189"/>
      <c r="F321" s="189"/>
      <c r="G321" s="189"/>
    </row>
    <row r="322" spans="1:7" s="177" customFormat="1" x14ac:dyDescent="0.25">
      <c r="A322" s="243" t="s">
        <v>1346</v>
      </c>
      <c r="B322" s="188" t="s">
        <v>559</v>
      </c>
      <c r="C322" s="171" t="s">
        <v>34</v>
      </c>
      <c r="D322" s="186" t="s">
        <v>34</v>
      </c>
      <c r="E322" s="189"/>
      <c r="F322" s="189"/>
      <c r="G322" s="189"/>
    </row>
    <row r="323" spans="1:7" s="177" customFormat="1" x14ac:dyDescent="0.25">
      <c r="A323" s="243" t="s">
        <v>1347</v>
      </c>
      <c r="B323" s="188" t="s">
        <v>559</v>
      </c>
      <c r="C323" s="171" t="s">
        <v>34</v>
      </c>
      <c r="D323" s="186" t="s">
        <v>34</v>
      </c>
      <c r="E323" s="189"/>
      <c r="F323" s="189"/>
      <c r="G323" s="189"/>
    </row>
    <row r="324" spans="1:7" s="177" customFormat="1" x14ac:dyDescent="0.25">
      <c r="A324" s="243" t="s">
        <v>1348</v>
      </c>
      <c r="B324" s="188" t="s">
        <v>559</v>
      </c>
      <c r="C324" s="171" t="s">
        <v>34</v>
      </c>
      <c r="D324" s="186" t="s">
        <v>34</v>
      </c>
      <c r="E324" s="189"/>
      <c r="F324" s="189"/>
      <c r="G324" s="189"/>
    </row>
    <row r="325" spans="1:7" s="177" customFormat="1" x14ac:dyDescent="0.25">
      <c r="A325" s="243" t="s">
        <v>1349</v>
      </c>
      <c r="B325" s="188" t="s">
        <v>559</v>
      </c>
      <c r="C325" s="171" t="s">
        <v>34</v>
      </c>
      <c r="D325" s="186" t="s">
        <v>34</v>
      </c>
      <c r="E325" s="189"/>
      <c r="F325" s="189"/>
      <c r="G325" s="189"/>
    </row>
    <row r="326" spans="1:7" s="177" customFormat="1" x14ac:dyDescent="0.25">
      <c r="A326" s="243" t="s">
        <v>1350</v>
      </c>
      <c r="B326" s="188" t="s">
        <v>559</v>
      </c>
      <c r="C326" s="171" t="s">
        <v>34</v>
      </c>
      <c r="D326" s="186" t="s">
        <v>34</v>
      </c>
      <c r="E326" s="189"/>
      <c r="F326" s="189"/>
      <c r="G326" s="189"/>
    </row>
    <row r="327" spans="1:7" s="177" customFormat="1" x14ac:dyDescent="0.25">
      <c r="A327" s="243" t="s">
        <v>1351</v>
      </c>
      <c r="B327" s="188" t="s">
        <v>1279</v>
      </c>
      <c r="C327" s="171" t="s">
        <v>34</v>
      </c>
      <c r="D327" s="186" t="s">
        <v>34</v>
      </c>
      <c r="E327" s="189"/>
      <c r="F327" s="189"/>
      <c r="G327" s="189"/>
    </row>
    <row r="328" spans="1:7" s="177" customFormat="1" x14ac:dyDescent="0.25">
      <c r="A328" s="243" t="s">
        <v>1352</v>
      </c>
      <c r="B328" s="188" t="s">
        <v>99</v>
      </c>
      <c r="C328" s="171">
        <f>SUM(C310:C327)</f>
        <v>0</v>
      </c>
      <c r="D328" s="186">
        <f>SUM(D310:D327)</f>
        <v>0</v>
      </c>
      <c r="E328" s="189"/>
      <c r="F328" s="214">
        <f>SUM(F310:F327)</f>
        <v>0</v>
      </c>
      <c r="G328" s="214">
        <f>SUM(G310:G327)</f>
        <v>0</v>
      </c>
    </row>
    <row r="329" spans="1:7" s="177" customFormat="1" x14ac:dyDescent="0.25">
      <c r="A329" s="243" t="s">
        <v>1272</v>
      </c>
      <c r="B329" s="188"/>
      <c r="C329" s="186"/>
      <c r="D329" s="186"/>
      <c r="E329" s="189"/>
      <c r="F329" s="189"/>
      <c r="G329" s="189"/>
    </row>
    <row r="330" spans="1:7" s="177" customFormat="1" x14ac:dyDescent="0.25">
      <c r="A330" s="243" t="s">
        <v>1353</v>
      </c>
      <c r="B330" s="188"/>
      <c r="C330" s="186"/>
      <c r="D330" s="186"/>
      <c r="E330" s="189"/>
      <c r="F330" s="189"/>
      <c r="G330" s="189"/>
    </row>
    <row r="331" spans="1:7" s="177" customFormat="1" x14ac:dyDescent="0.25">
      <c r="A331" s="243" t="s">
        <v>1354</v>
      </c>
      <c r="B331" s="188"/>
      <c r="C331" s="186"/>
      <c r="D331" s="186"/>
      <c r="E331" s="189"/>
      <c r="F331" s="189"/>
      <c r="G331" s="189"/>
    </row>
    <row r="332" spans="1:7" s="165" customFormat="1" x14ac:dyDescent="0.25">
      <c r="A332" s="115"/>
      <c r="B332" s="115" t="s">
        <v>1427</v>
      </c>
      <c r="C332" s="115" t="s">
        <v>64</v>
      </c>
      <c r="D332" s="115" t="s">
        <v>1234</v>
      </c>
      <c r="E332" s="115"/>
      <c r="F332" s="115" t="s">
        <v>466</v>
      </c>
      <c r="G332" s="115" t="s">
        <v>1238</v>
      </c>
    </row>
    <row r="333" spans="1:7" s="165" customFormat="1" x14ac:dyDescent="0.25">
      <c r="A333" s="243" t="s">
        <v>1355</v>
      </c>
      <c r="B333" s="173" t="s">
        <v>1226</v>
      </c>
      <c r="C333" s="171" t="s">
        <v>810</v>
      </c>
      <c r="D333" s="172" t="s">
        <v>810</v>
      </c>
      <c r="E333" s="174"/>
      <c r="F333" s="170" t="str">
        <f>IF($C$343=0,"",IF(C333="[For completion]","",C333/$C$343))</f>
        <v/>
      </c>
      <c r="G333" s="170" t="str">
        <f>IF($D$343=0,"",IF(D333="[For completion]","",D333/$D$343))</f>
        <v/>
      </c>
    </row>
    <row r="334" spans="1:7" s="165" customFormat="1" x14ac:dyDescent="0.25">
      <c r="A334" s="243" t="s">
        <v>1356</v>
      </c>
      <c r="B334" s="173" t="s">
        <v>1227</v>
      </c>
      <c r="C334" s="171" t="s">
        <v>810</v>
      </c>
      <c r="D334" s="172" t="s">
        <v>810</v>
      </c>
      <c r="E334" s="174"/>
      <c r="F334" s="170" t="str">
        <f t="shared" ref="F334:F342" si="14">IF($C$343=0,"",IF(C334="[For completion]","",C334/$C$343))</f>
        <v/>
      </c>
      <c r="G334" s="170" t="str">
        <f t="shared" ref="G334:G342" si="15">IF($D$343=0,"",IF(D334="[For completion]","",D334/$D$343))</f>
        <v/>
      </c>
    </row>
    <row r="335" spans="1:7" s="165" customFormat="1" x14ac:dyDescent="0.25">
      <c r="A335" s="243" t="s">
        <v>1357</v>
      </c>
      <c r="B335" s="249" t="s">
        <v>1438</v>
      </c>
      <c r="C335" s="171" t="s">
        <v>810</v>
      </c>
      <c r="D335" s="172" t="s">
        <v>810</v>
      </c>
      <c r="E335" s="174"/>
      <c r="F335" s="170" t="str">
        <f t="shared" si="14"/>
        <v/>
      </c>
      <c r="G335" s="170" t="str">
        <f t="shared" si="15"/>
        <v/>
      </c>
    </row>
    <row r="336" spans="1:7" s="165" customFormat="1" x14ac:dyDescent="0.25">
      <c r="A336" s="243" t="s">
        <v>1358</v>
      </c>
      <c r="B336" s="173" t="s">
        <v>1228</v>
      </c>
      <c r="C336" s="171" t="s">
        <v>810</v>
      </c>
      <c r="D336" s="172" t="s">
        <v>810</v>
      </c>
      <c r="E336" s="174"/>
      <c r="F336" s="170" t="str">
        <f t="shared" si="14"/>
        <v/>
      </c>
      <c r="G336" s="170" t="str">
        <f t="shared" si="15"/>
        <v/>
      </c>
    </row>
    <row r="337" spans="1:7" s="165" customFormat="1" x14ac:dyDescent="0.25">
      <c r="A337" s="243" t="s">
        <v>1359</v>
      </c>
      <c r="B337" s="173" t="s">
        <v>1229</v>
      </c>
      <c r="C337" s="171" t="s">
        <v>810</v>
      </c>
      <c r="D337" s="172" t="s">
        <v>810</v>
      </c>
      <c r="E337" s="174"/>
      <c r="F337" s="170" t="str">
        <f t="shared" si="14"/>
        <v/>
      </c>
      <c r="G337" s="170" t="str">
        <f t="shared" si="15"/>
        <v/>
      </c>
    </row>
    <row r="338" spans="1:7" s="165" customFormat="1" x14ac:dyDescent="0.25">
      <c r="A338" s="243" t="s">
        <v>1360</v>
      </c>
      <c r="B338" s="173" t="s">
        <v>1230</v>
      </c>
      <c r="C338" s="171" t="s">
        <v>810</v>
      </c>
      <c r="D338" s="172" t="s">
        <v>810</v>
      </c>
      <c r="E338" s="174"/>
      <c r="F338" s="170" t="str">
        <f t="shared" si="14"/>
        <v/>
      </c>
      <c r="G338" s="170" t="str">
        <f t="shared" si="15"/>
        <v/>
      </c>
    </row>
    <row r="339" spans="1:7" s="165" customFormat="1" x14ac:dyDescent="0.25">
      <c r="A339" s="243" t="s">
        <v>1361</v>
      </c>
      <c r="B339" s="173" t="s">
        <v>1231</v>
      </c>
      <c r="C339" s="171" t="s">
        <v>810</v>
      </c>
      <c r="D339" s="172" t="s">
        <v>810</v>
      </c>
      <c r="E339" s="174"/>
      <c r="F339" s="170" t="str">
        <f t="shared" si="14"/>
        <v/>
      </c>
      <c r="G339" s="170" t="str">
        <f t="shared" si="15"/>
        <v/>
      </c>
    </row>
    <row r="340" spans="1:7" s="165" customFormat="1" x14ac:dyDescent="0.25">
      <c r="A340" s="243" t="s">
        <v>1362</v>
      </c>
      <c r="B340" s="173" t="s">
        <v>1232</v>
      </c>
      <c r="C340" s="171" t="s">
        <v>810</v>
      </c>
      <c r="D340" s="172" t="s">
        <v>810</v>
      </c>
      <c r="E340" s="174"/>
      <c r="F340" s="170" t="str">
        <f t="shared" si="14"/>
        <v/>
      </c>
      <c r="G340" s="170" t="str">
        <f t="shared" si="15"/>
        <v/>
      </c>
    </row>
    <row r="341" spans="1:7" s="165" customFormat="1" x14ac:dyDescent="0.25">
      <c r="A341" s="243" t="s">
        <v>1363</v>
      </c>
      <c r="B341" s="173" t="s">
        <v>1233</v>
      </c>
      <c r="C341" s="171" t="s">
        <v>810</v>
      </c>
      <c r="D341" s="172" t="s">
        <v>810</v>
      </c>
      <c r="E341" s="174"/>
      <c r="F341" s="170" t="str">
        <f t="shared" si="14"/>
        <v/>
      </c>
      <c r="G341" s="170" t="str">
        <f t="shared" si="15"/>
        <v/>
      </c>
    </row>
    <row r="342" spans="1:7" s="165" customFormat="1" x14ac:dyDescent="0.25">
      <c r="A342" s="243" t="s">
        <v>1364</v>
      </c>
      <c r="B342" s="186" t="s">
        <v>1279</v>
      </c>
      <c r="C342" s="171" t="s">
        <v>810</v>
      </c>
      <c r="D342" s="186" t="s">
        <v>810</v>
      </c>
      <c r="F342" s="170" t="str">
        <f t="shared" si="14"/>
        <v/>
      </c>
      <c r="G342" s="170" t="str">
        <f t="shared" si="15"/>
        <v/>
      </c>
    </row>
    <row r="343" spans="1:7" s="165" customFormat="1" x14ac:dyDescent="0.25">
      <c r="A343" s="243" t="s">
        <v>1365</v>
      </c>
      <c r="B343" s="173" t="s">
        <v>99</v>
      </c>
      <c r="C343" s="171">
        <f>SUM(C333:C341)</f>
        <v>0</v>
      </c>
      <c r="D343" s="172">
        <f>SUM(D333:D341)</f>
        <v>0</v>
      </c>
      <c r="E343" s="174"/>
      <c r="F343" s="214">
        <f>SUM(F333:F342)</f>
        <v>0</v>
      </c>
      <c r="G343" s="214">
        <f>SUM(G333:G342)</f>
        <v>0</v>
      </c>
    </row>
    <row r="344" spans="1:7" s="165" customFormat="1" x14ac:dyDescent="0.25">
      <c r="A344" s="243" t="s">
        <v>1366</v>
      </c>
      <c r="B344" s="173"/>
      <c r="C344" s="172"/>
      <c r="D344" s="172"/>
      <c r="E344" s="174"/>
      <c r="F344" s="174"/>
      <c r="G344" s="174"/>
    </row>
    <row r="345" spans="1:7" s="165" customFormat="1" x14ac:dyDescent="0.25">
      <c r="A345" s="115"/>
      <c r="B345" s="115" t="s">
        <v>1428</v>
      </c>
      <c r="C345" s="115" t="s">
        <v>64</v>
      </c>
      <c r="D345" s="115" t="s">
        <v>1234</v>
      </c>
      <c r="E345" s="115"/>
      <c r="F345" s="115" t="s">
        <v>466</v>
      </c>
      <c r="G345" s="115" t="s">
        <v>1238</v>
      </c>
    </row>
    <row r="346" spans="1:7" s="165" customFormat="1" x14ac:dyDescent="0.25">
      <c r="A346" s="243" t="s">
        <v>1497</v>
      </c>
      <c r="B346" s="188" t="s">
        <v>1273</v>
      </c>
      <c r="C346" s="171" t="s">
        <v>810</v>
      </c>
      <c r="D346" s="186" t="s">
        <v>810</v>
      </c>
      <c r="E346" s="189"/>
      <c r="F346" s="170" t="str">
        <f>IF($C$353=0,"",IF(C346="[For completion]","",C346/$C$353))</f>
        <v/>
      </c>
      <c r="G346" s="170" t="str">
        <f>IF($D$353=0,"",IF(D346="[For completion]","",D346/$D$353))</f>
        <v/>
      </c>
    </row>
    <row r="347" spans="1:7" s="165" customFormat="1" x14ac:dyDescent="0.25">
      <c r="A347" s="243" t="s">
        <v>1498</v>
      </c>
      <c r="B347" s="184" t="s">
        <v>1274</v>
      </c>
      <c r="C347" s="171" t="s">
        <v>810</v>
      </c>
      <c r="D347" s="186" t="s">
        <v>810</v>
      </c>
      <c r="E347" s="189"/>
      <c r="F347" s="170" t="str">
        <f t="shared" ref="F347:F352" si="16">IF($C$353=0,"",IF(C347="[For completion]","",C347/$C$353))</f>
        <v/>
      </c>
      <c r="G347" s="170" t="str">
        <f t="shared" ref="G347:G352" si="17">IF($D$353=0,"",IF(D347="[For completion]","",D347/$D$353))</f>
        <v/>
      </c>
    </row>
    <row r="348" spans="1:7" s="165" customFormat="1" x14ac:dyDescent="0.25">
      <c r="A348" s="243" t="s">
        <v>1499</v>
      </c>
      <c r="B348" s="188" t="s">
        <v>1275</v>
      </c>
      <c r="C348" s="171" t="s">
        <v>810</v>
      </c>
      <c r="D348" s="186" t="s">
        <v>810</v>
      </c>
      <c r="E348" s="189"/>
      <c r="F348" s="170" t="str">
        <f t="shared" si="16"/>
        <v/>
      </c>
      <c r="G348" s="170" t="str">
        <f t="shared" si="17"/>
        <v/>
      </c>
    </row>
    <row r="349" spans="1:7" s="165" customFormat="1" x14ac:dyDescent="0.25">
      <c r="A349" s="243" t="s">
        <v>1500</v>
      </c>
      <c r="B349" s="188" t="s">
        <v>1276</v>
      </c>
      <c r="C349" s="171" t="s">
        <v>810</v>
      </c>
      <c r="D349" s="186" t="s">
        <v>810</v>
      </c>
      <c r="E349" s="189"/>
      <c r="F349" s="170" t="str">
        <f t="shared" si="16"/>
        <v/>
      </c>
      <c r="G349" s="170" t="str">
        <f t="shared" si="17"/>
        <v/>
      </c>
    </row>
    <row r="350" spans="1:7" s="165" customFormat="1" x14ac:dyDescent="0.25">
      <c r="A350" s="243" t="s">
        <v>1501</v>
      </c>
      <c r="B350" s="188" t="s">
        <v>1277</v>
      </c>
      <c r="C350" s="171" t="s">
        <v>810</v>
      </c>
      <c r="D350" s="186" t="s">
        <v>810</v>
      </c>
      <c r="E350" s="189"/>
      <c r="F350" s="170" t="str">
        <f t="shared" si="16"/>
        <v/>
      </c>
      <c r="G350" s="170" t="str">
        <f t="shared" si="17"/>
        <v/>
      </c>
    </row>
    <row r="351" spans="1:7" s="165" customFormat="1" x14ac:dyDescent="0.25">
      <c r="A351" s="243" t="s">
        <v>1502</v>
      </c>
      <c r="B351" s="188" t="s">
        <v>1278</v>
      </c>
      <c r="C351" s="171" t="s">
        <v>810</v>
      </c>
      <c r="D351" s="186" t="s">
        <v>810</v>
      </c>
      <c r="E351" s="189"/>
      <c r="F351" s="170" t="str">
        <f t="shared" si="16"/>
        <v/>
      </c>
      <c r="G351" s="170" t="str">
        <f t="shared" si="17"/>
        <v/>
      </c>
    </row>
    <row r="352" spans="1:7" s="165" customFormat="1" x14ac:dyDescent="0.25">
      <c r="A352" s="243" t="s">
        <v>1503</v>
      </c>
      <c r="B352" s="188" t="s">
        <v>1235</v>
      </c>
      <c r="C352" s="171" t="s">
        <v>810</v>
      </c>
      <c r="D352" s="186" t="s">
        <v>810</v>
      </c>
      <c r="E352" s="189"/>
      <c r="F352" s="170" t="str">
        <f t="shared" si="16"/>
        <v/>
      </c>
      <c r="G352" s="170" t="str">
        <f t="shared" si="17"/>
        <v/>
      </c>
    </row>
    <row r="353" spans="1:7" s="165" customFormat="1" x14ac:dyDescent="0.25">
      <c r="A353" s="243" t="s">
        <v>1504</v>
      </c>
      <c r="B353" s="188" t="s">
        <v>99</v>
      </c>
      <c r="C353" s="171">
        <f>SUM(C346:C352)</f>
        <v>0</v>
      </c>
      <c r="D353" s="186">
        <f>SUM(D346:D352)</f>
        <v>0</v>
      </c>
      <c r="E353" s="189"/>
      <c r="F353" s="214">
        <f>SUM(F346:F352)</f>
        <v>0</v>
      </c>
      <c r="G353" s="214">
        <f>SUM(G346:G352)</f>
        <v>0</v>
      </c>
    </row>
    <row r="354" spans="1:7" s="165" customFormat="1" x14ac:dyDescent="0.25">
      <c r="A354" s="243" t="s">
        <v>1367</v>
      </c>
      <c r="B354" s="188"/>
      <c r="C354" s="186"/>
      <c r="D354" s="186"/>
      <c r="E354" s="189"/>
      <c r="F354" s="189"/>
      <c r="G354" s="189"/>
    </row>
    <row r="355" spans="1:7" s="165" customFormat="1" x14ac:dyDescent="0.25">
      <c r="A355" s="115"/>
      <c r="B355" s="115" t="s">
        <v>1429</v>
      </c>
      <c r="C355" s="115" t="s">
        <v>64</v>
      </c>
      <c r="D355" s="115" t="s">
        <v>1234</v>
      </c>
      <c r="E355" s="115"/>
      <c r="F355" s="115" t="s">
        <v>466</v>
      </c>
      <c r="G355" s="115" t="s">
        <v>1238</v>
      </c>
    </row>
    <row r="356" spans="1:7" s="165" customFormat="1" x14ac:dyDescent="0.25">
      <c r="A356" s="243" t="s">
        <v>1505</v>
      </c>
      <c r="B356" s="188" t="s">
        <v>1394</v>
      </c>
      <c r="C356" s="171" t="s">
        <v>810</v>
      </c>
      <c r="D356" s="186" t="s">
        <v>810</v>
      </c>
      <c r="E356" s="189"/>
      <c r="F356" s="170" t="str">
        <f>IF($C$360=0,"",IF(C356="[For completion]","",C356/$C$360))</f>
        <v/>
      </c>
      <c r="G356" s="170" t="str">
        <f>IF($D$360=0,"",IF(D356="[For completion]","",D356/$D$360))</f>
        <v/>
      </c>
    </row>
    <row r="357" spans="1:7" s="165" customFormat="1" x14ac:dyDescent="0.25">
      <c r="A357" s="243" t="s">
        <v>1506</v>
      </c>
      <c r="B357" s="184" t="s">
        <v>1400</v>
      </c>
      <c r="C357" s="171" t="s">
        <v>810</v>
      </c>
      <c r="D357" s="186" t="s">
        <v>810</v>
      </c>
      <c r="E357" s="189"/>
      <c r="F357" s="170" t="str">
        <f t="shared" ref="F357:F359" si="18">IF($C$360=0,"",IF(C357="[For completion]","",C357/$C$360))</f>
        <v/>
      </c>
      <c r="G357" s="170" t="str">
        <f t="shared" ref="G357:G359" si="19">IF($D$360=0,"",IF(D357="[For completion]","",D357/$D$360))</f>
        <v/>
      </c>
    </row>
    <row r="358" spans="1:7" s="165" customFormat="1" x14ac:dyDescent="0.25">
      <c r="A358" s="243" t="s">
        <v>1507</v>
      </c>
      <c r="B358" s="188" t="s">
        <v>1235</v>
      </c>
      <c r="C358" s="171" t="s">
        <v>810</v>
      </c>
      <c r="D358" s="186" t="s">
        <v>810</v>
      </c>
      <c r="E358" s="189"/>
      <c r="F358" s="170" t="str">
        <f t="shared" si="18"/>
        <v/>
      </c>
      <c r="G358" s="170" t="str">
        <f t="shared" si="19"/>
        <v/>
      </c>
    </row>
    <row r="359" spans="1:7" s="165" customFormat="1" x14ac:dyDescent="0.25">
      <c r="A359" s="243" t="s">
        <v>1508</v>
      </c>
      <c r="B359" s="186" t="s">
        <v>1279</v>
      </c>
      <c r="C359" s="171" t="s">
        <v>810</v>
      </c>
      <c r="D359" s="186" t="s">
        <v>810</v>
      </c>
      <c r="E359" s="189"/>
      <c r="F359" s="170" t="str">
        <f t="shared" si="18"/>
        <v/>
      </c>
      <c r="G359" s="170" t="str">
        <f t="shared" si="19"/>
        <v/>
      </c>
    </row>
    <row r="360" spans="1:7" s="165" customFormat="1" x14ac:dyDescent="0.25">
      <c r="A360" s="243" t="s">
        <v>1509</v>
      </c>
      <c r="B360" s="188" t="s">
        <v>99</v>
      </c>
      <c r="C360" s="171">
        <f>SUM(C356:C359)</f>
        <v>0</v>
      </c>
      <c r="D360" s="186">
        <f>SUM(D356:D359)</f>
        <v>0</v>
      </c>
      <c r="E360" s="189"/>
      <c r="F360" s="214">
        <f>SUM(F356:F359)</f>
        <v>0</v>
      </c>
      <c r="G360" s="214">
        <f>SUM(G356:G359)</f>
        <v>0</v>
      </c>
    </row>
    <row r="361" spans="1:7" s="165" customFormat="1" x14ac:dyDescent="0.25">
      <c r="A361" s="243" t="s">
        <v>1510</v>
      </c>
      <c r="B361" s="188"/>
      <c r="C361" s="186"/>
      <c r="D361" s="186"/>
      <c r="E361" s="189"/>
      <c r="F361" s="189"/>
      <c r="G361" s="189"/>
    </row>
    <row r="362" spans="1:7" s="165" customFormat="1" x14ac:dyDescent="0.25">
      <c r="A362" s="115"/>
      <c r="B362" s="115" t="s">
        <v>1439</v>
      </c>
      <c r="C362" s="115" t="s">
        <v>64</v>
      </c>
      <c r="D362" s="115" t="s">
        <v>1234</v>
      </c>
      <c r="E362" s="115"/>
      <c r="F362" s="115" t="s">
        <v>466</v>
      </c>
      <c r="G362" s="115" t="s">
        <v>1238</v>
      </c>
    </row>
    <row r="363" spans="1:7" s="165" customFormat="1" x14ac:dyDescent="0.25">
      <c r="A363" s="243" t="s">
        <v>1511</v>
      </c>
      <c r="B363" s="249" t="s">
        <v>559</v>
      </c>
      <c r="C363" s="171" t="s">
        <v>34</v>
      </c>
      <c r="D363" s="243" t="s">
        <v>34</v>
      </c>
      <c r="E363" s="250"/>
      <c r="F363" s="170" t="str">
        <f>IF($C$381=0,"",IF(C363="[For completion]","",C363/$C$381))</f>
        <v/>
      </c>
      <c r="G363" s="170" t="str">
        <f>IF($D$381=0,"",IF(D363="[For completion]","",D363/$D$381))</f>
        <v/>
      </c>
    </row>
    <row r="364" spans="1:7" s="165" customFormat="1" x14ac:dyDescent="0.25">
      <c r="A364" s="243" t="s">
        <v>1512</v>
      </c>
      <c r="B364" s="249" t="s">
        <v>559</v>
      </c>
      <c r="C364" s="171" t="s">
        <v>34</v>
      </c>
      <c r="D364" s="243" t="s">
        <v>34</v>
      </c>
      <c r="E364" s="250"/>
      <c r="F364" s="170" t="str">
        <f t="shared" ref="F364:F381" si="20">IF($C$381=0,"",IF(C364="[For completion]","",C364/$C$381))</f>
        <v/>
      </c>
      <c r="G364" s="170" t="str">
        <f t="shared" ref="G364:G381" si="21">IF($D$381=0,"",IF(D364="[For completion]","",D364/$D$381))</f>
        <v/>
      </c>
    </row>
    <row r="365" spans="1:7" s="165" customFormat="1" x14ac:dyDescent="0.25">
      <c r="A365" s="243" t="s">
        <v>1513</v>
      </c>
      <c r="B365" s="249" t="s">
        <v>559</v>
      </c>
      <c r="C365" s="171" t="s">
        <v>34</v>
      </c>
      <c r="D365" s="243" t="s">
        <v>34</v>
      </c>
      <c r="E365" s="250"/>
      <c r="F365" s="170" t="str">
        <f t="shared" si="20"/>
        <v/>
      </c>
      <c r="G365" s="170" t="str">
        <f t="shared" si="21"/>
        <v/>
      </c>
    </row>
    <row r="366" spans="1:7" s="165" customFormat="1" x14ac:dyDescent="0.25">
      <c r="A366" s="243" t="s">
        <v>1514</v>
      </c>
      <c r="B366" s="249" t="s">
        <v>559</v>
      </c>
      <c r="C366" s="171" t="s">
        <v>34</v>
      </c>
      <c r="D366" s="243" t="s">
        <v>34</v>
      </c>
      <c r="E366" s="250"/>
      <c r="F366" s="170" t="str">
        <f t="shared" si="20"/>
        <v/>
      </c>
      <c r="G366" s="170" t="str">
        <f t="shared" si="21"/>
        <v/>
      </c>
    </row>
    <row r="367" spans="1:7" s="165" customFormat="1" x14ac:dyDescent="0.25">
      <c r="A367" s="243" t="s">
        <v>1515</v>
      </c>
      <c r="B367" s="249" t="s">
        <v>559</v>
      </c>
      <c r="C367" s="171" t="s">
        <v>34</v>
      </c>
      <c r="D367" s="243" t="s">
        <v>34</v>
      </c>
      <c r="E367" s="250"/>
      <c r="F367" s="170" t="str">
        <f t="shared" si="20"/>
        <v/>
      </c>
      <c r="G367" s="170" t="str">
        <f t="shared" si="21"/>
        <v/>
      </c>
    </row>
    <row r="368" spans="1:7" s="165" customFormat="1" x14ac:dyDescent="0.25">
      <c r="A368" s="243" t="s">
        <v>1516</v>
      </c>
      <c r="B368" s="249" t="s">
        <v>559</v>
      </c>
      <c r="C368" s="171" t="s">
        <v>34</v>
      </c>
      <c r="D368" s="243" t="s">
        <v>34</v>
      </c>
      <c r="E368" s="250"/>
      <c r="F368" s="170" t="str">
        <f t="shared" si="20"/>
        <v/>
      </c>
      <c r="G368" s="170" t="str">
        <f t="shared" si="21"/>
        <v/>
      </c>
    </row>
    <row r="369" spans="1:7" s="165" customFormat="1" x14ac:dyDescent="0.25">
      <c r="A369" s="243" t="s">
        <v>1517</v>
      </c>
      <c r="B369" s="249" t="s">
        <v>559</v>
      </c>
      <c r="C369" s="171" t="s">
        <v>34</v>
      </c>
      <c r="D369" s="243" t="s">
        <v>34</v>
      </c>
      <c r="E369" s="250"/>
      <c r="F369" s="170" t="str">
        <f t="shared" si="20"/>
        <v/>
      </c>
      <c r="G369" s="170" t="str">
        <f t="shared" si="21"/>
        <v/>
      </c>
    </row>
    <row r="370" spans="1:7" s="165" customFormat="1" x14ac:dyDescent="0.25">
      <c r="A370" s="243" t="s">
        <v>1518</v>
      </c>
      <c r="B370" s="249" t="s">
        <v>559</v>
      </c>
      <c r="C370" s="171" t="s">
        <v>34</v>
      </c>
      <c r="D370" s="243" t="s">
        <v>34</v>
      </c>
      <c r="E370" s="250"/>
      <c r="F370" s="170" t="str">
        <f t="shared" si="20"/>
        <v/>
      </c>
      <c r="G370" s="170" t="str">
        <f t="shared" si="21"/>
        <v/>
      </c>
    </row>
    <row r="371" spans="1:7" s="165" customFormat="1" x14ac:dyDescent="0.25">
      <c r="A371" s="243" t="s">
        <v>1519</v>
      </c>
      <c r="B371" s="249" t="s">
        <v>559</v>
      </c>
      <c r="C371" s="171" t="s">
        <v>34</v>
      </c>
      <c r="D371" s="243" t="s">
        <v>34</v>
      </c>
      <c r="E371" s="250"/>
      <c r="F371" s="170" t="str">
        <f t="shared" si="20"/>
        <v/>
      </c>
      <c r="G371" s="170" t="str">
        <f t="shared" si="21"/>
        <v/>
      </c>
    </row>
    <row r="372" spans="1:7" s="165" customFormat="1" x14ac:dyDescent="0.25">
      <c r="A372" s="243" t="s">
        <v>1520</v>
      </c>
      <c r="B372" s="249" t="s">
        <v>559</v>
      </c>
      <c r="C372" s="171" t="s">
        <v>34</v>
      </c>
      <c r="D372" s="243" t="s">
        <v>34</v>
      </c>
      <c r="E372" s="250"/>
      <c r="F372" s="170" t="str">
        <f t="shared" si="20"/>
        <v/>
      </c>
      <c r="G372" s="170" t="str">
        <f t="shared" si="21"/>
        <v/>
      </c>
    </row>
    <row r="373" spans="1:7" s="165" customFormat="1" x14ac:dyDescent="0.25">
      <c r="A373" s="243" t="s">
        <v>1521</v>
      </c>
      <c r="B373" s="249" t="s">
        <v>559</v>
      </c>
      <c r="C373" s="171" t="s">
        <v>34</v>
      </c>
      <c r="D373" s="243" t="s">
        <v>34</v>
      </c>
      <c r="E373" s="250"/>
      <c r="F373" s="170" t="str">
        <f t="shared" si="20"/>
        <v/>
      </c>
      <c r="G373" s="170" t="str">
        <f t="shared" si="21"/>
        <v/>
      </c>
    </row>
    <row r="374" spans="1:7" s="165" customFormat="1" x14ac:dyDescent="0.25">
      <c r="A374" s="243" t="s">
        <v>1522</v>
      </c>
      <c r="B374" s="249" t="s">
        <v>559</v>
      </c>
      <c r="C374" s="171" t="s">
        <v>34</v>
      </c>
      <c r="D374" s="243" t="s">
        <v>34</v>
      </c>
      <c r="E374" s="250"/>
      <c r="F374" s="170" t="str">
        <f t="shared" si="20"/>
        <v/>
      </c>
      <c r="G374" s="170" t="str">
        <f t="shared" si="21"/>
        <v/>
      </c>
    </row>
    <row r="375" spans="1:7" s="165" customFormat="1" x14ac:dyDescent="0.25">
      <c r="A375" s="243" t="s">
        <v>1523</v>
      </c>
      <c r="B375" s="249" t="s">
        <v>559</v>
      </c>
      <c r="C375" s="171" t="s">
        <v>34</v>
      </c>
      <c r="D375" s="243" t="s">
        <v>34</v>
      </c>
      <c r="E375" s="250"/>
      <c r="F375" s="170" t="str">
        <f t="shared" si="20"/>
        <v/>
      </c>
      <c r="G375" s="170" t="str">
        <f t="shared" si="21"/>
        <v/>
      </c>
    </row>
    <row r="376" spans="1:7" s="165" customFormat="1" x14ac:dyDescent="0.25">
      <c r="A376" s="243" t="s">
        <v>1524</v>
      </c>
      <c r="B376" s="249" t="s">
        <v>559</v>
      </c>
      <c r="C376" s="171" t="s">
        <v>34</v>
      </c>
      <c r="D376" s="243" t="s">
        <v>34</v>
      </c>
      <c r="E376" s="250"/>
      <c r="F376" s="170" t="str">
        <f t="shared" si="20"/>
        <v/>
      </c>
      <c r="G376" s="170" t="str">
        <f t="shared" si="21"/>
        <v/>
      </c>
    </row>
    <row r="377" spans="1:7" s="165" customFormat="1" x14ac:dyDescent="0.25">
      <c r="A377" s="243" t="s">
        <v>1525</v>
      </c>
      <c r="B377" s="249" t="s">
        <v>559</v>
      </c>
      <c r="C377" s="171" t="s">
        <v>34</v>
      </c>
      <c r="D377" s="243" t="s">
        <v>34</v>
      </c>
      <c r="E377" s="250"/>
      <c r="F377" s="170" t="str">
        <f t="shared" si="20"/>
        <v/>
      </c>
      <c r="G377" s="170" t="str">
        <f t="shared" si="21"/>
        <v/>
      </c>
    </row>
    <row r="378" spans="1:7" s="165" customFormat="1" x14ac:dyDescent="0.25">
      <c r="A378" s="243" t="s">
        <v>1526</v>
      </c>
      <c r="B378" s="249" t="s">
        <v>559</v>
      </c>
      <c r="C378" s="171" t="s">
        <v>34</v>
      </c>
      <c r="D378" s="243" t="s">
        <v>34</v>
      </c>
      <c r="E378" s="250"/>
      <c r="F378" s="170" t="str">
        <f t="shared" si="20"/>
        <v/>
      </c>
      <c r="G378" s="170" t="str">
        <f t="shared" si="21"/>
        <v/>
      </c>
    </row>
    <row r="379" spans="1:7" s="165" customFormat="1" x14ac:dyDescent="0.25">
      <c r="A379" s="243" t="s">
        <v>1527</v>
      </c>
      <c r="B379" s="249" t="s">
        <v>559</v>
      </c>
      <c r="C379" s="171" t="s">
        <v>34</v>
      </c>
      <c r="D379" s="243" t="s">
        <v>34</v>
      </c>
      <c r="E379" s="250"/>
      <c r="F379" s="170" t="str">
        <f t="shared" si="20"/>
        <v/>
      </c>
      <c r="G379" s="170" t="str">
        <f t="shared" si="21"/>
        <v/>
      </c>
    </row>
    <row r="380" spans="1:7" s="165" customFormat="1" x14ac:dyDescent="0.25">
      <c r="A380" s="243" t="s">
        <v>1528</v>
      </c>
      <c r="B380" s="249" t="s">
        <v>1279</v>
      </c>
      <c r="C380" s="171" t="s">
        <v>34</v>
      </c>
      <c r="D380" s="243" t="s">
        <v>34</v>
      </c>
      <c r="E380" s="250"/>
      <c r="F380" s="170" t="str">
        <f t="shared" si="20"/>
        <v/>
      </c>
      <c r="G380" s="170" t="str">
        <f t="shared" si="21"/>
        <v/>
      </c>
    </row>
    <row r="381" spans="1:7" s="165" customFormat="1" x14ac:dyDescent="0.25">
      <c r="A381" s="243" t="s">
        <v>1529</v>
      </c>
      <c r="B381" s="249" t="s">
        <v>99</v>
      </c>
      <c r="C381" s="171">
        <f>SUM(C363:C380)</f>
        <v>0</v>
      </c>
      <c r="D381" s="243">
        <f>SUM(D363:D380)</f>
        <v>0</v>
      </c>
      <c r="E381" s="250"/>
      <c r="F381" s="170" t="str">
        <f t="shared" si="20"/>
        <v/>
      </c>
      <c r="G381" s="170" t="str">
        <f t="shared" si="21"/>
        <v/>
      </c>
    </row>
    <row r="382" spans="1:7" s="165" customFormat="1" x14ac:dyDescent="0.25">
      <c r="A382" s="243" t="s">
        <v>1530</v>
      </c>
      <c r="B382" s="243"/>
      <c r="C382" s="251"/>
      <c r="D382" s="243"/>
      <c r="E382" s="250"/>
      <c r="F382" s="250"/>
      <c r="G382" s="250"/>
    </row>
    <row r="383" spans="1:7" s="165" customFormat="1" x14ac:dyDescent="0.25">
      <c r="A383" s="243" t="s">
        <v>1531</v>
      </c>
      <c r="B383" s="243"/>
      <c r="C383" s="251"/>
      <c r="D383" s="243"/>
      <c r="E383" s="250"/>
      <c r="F383" s="250"/>
      <c r="G383" s="250"/>
    </row>
    <row r="384" spans="1:7" s="165" customFormat="1" x14ac:dyDescent="0.25">
      <c r="A384" s="243" t="s">
        <v>1532</v>
      </c>
      <c r="B384" s="243"/>
      <c r="C384" s="251"/>
      <c r="D384" s="243"/>
      <c r="E384" s="250"/>
      <c r="F384" s="250"/>
      <c r="G384" s="250"/>
    </row>
    <row r="385" spans="1:7" s="165" customFormat="1" x14ac:dyDescent="0.25">
      <c r="A385" s="243" t="s">
        <v>1533</v>
      </c>
      <c r="B385" s="243"/>
      <c r="C385" s="251"/>
      <c r="D385" s="243"/>
      <c r="E385" s="250"/>
      <c r="F385" s="250"/>
      <c r="G385" s="250"/>
    </row>
    <row r="386" spans="1:7" s="165" customFormat="1" x14ac:dyDescent="0.25">
      <c r="A386" s="243" t="s">
        <v>1534</v>
      </c>
      <c r="B386" s="243"/>
      <c r="C386" s="251"/>
      <c r="D386" s="243"/>
      <c r="E386" s="250"/>
      <c r="F386" s="250"/>
      <c r="G386" s="250"/>
    </row>
    <row r="387" spans="1:7" s="165" customFormat="1" x14ac:dyDescent="0.25">
      <c r="A387" s="243" t="s">
        <v>1535</v>
      </c>
      <c r="B387" s="243"/>
      <c r="C387" s="251"/>
      <c r="D387" s="243"/>
      <c r="E387" s="250"/>
      <c r="F387" s="250"/>
      <c r="G387" s="250"/>
    </row>
    <row r="388" spans="1:7" s="165" customFormat="1" x14ac:dyDescent="0.25">
      <c r="A388" s="243" t="s">
        <v>1536</v>
      </c>
      <c r="B388" s="243"/>
      <c r="C388" s="251"/>
      <c r="D388" s="243"/>
      <c r="E388" s="250"/>
      <c r="F388" s="250"/>
      <c r="G388" s="250"/>
    </row>
    <row r="389" spans="1:7" s="165" customFormat="1" x14ac:dyDescent="0.25">
      <c r="A389" s="243" t="s">
        <v>1537</v>
      </c>
      <c r="B389" s="243"/>
      <c r="C389" s="251"/>
      <c r="D389" s="243"/>
      <c r="E389" s="250"/>
      <c r="F389" s="250"/>
      <c r="G389" s="250"/>
    </row>
    <row r="390" spans="1:7" s="165" customFormat="1" x14ac:dyDescent="0.25">
      <c r="A390" s="243" t="s">
        <v>1538</v>
      </c>
      <c r="B390" s="243"/>
      <c r="C390" s="251"/>
      <c r="D390" s="243"/>
      <c r="E390" s="250"/>
      <c r="F390" s="250"/>
      <c r="G390" s="250"/>
    </row>
    <row r="391" spans="1:7" s="165" customFormat="1" x14ac:dyDescent="0.25">
      <c r="A391" s="243" t="s">
        <v>1539</v>
      </c>
      <c r="B391" s="243"/>
      <c r="C391" s="251"/>
      <c r="D391" s="243"/>
      <c r="E391" s="250"/>
      <c r="F391" s="250"/>
      <c r="G391" s="250"/>
    </row>
    <row r="392" spans="1:7" s="165" customFormat="1" x14ac:dyDescent="0.25">
      <c r="A392" s="243" t="s">
        <v>1540</v>
      </c>
      <c r="B392" s="243"/>
      <c r="C392" s="251"/>
      <c r="D392" s="243"/>
      <c r="E392" s="250"/>
      <c r="F392" s="250"/>
      <c r="G392" s="250"/>
    </row>
    <row r="393" spans="1:7" s="165" customFormat="1" x14ac:dyDescent="0.25">
      <c r="A393" s="243" t="s">
        <v>1541</v>
      </c>
      <c r="B393" s="243"/>
      <c r="C393" s="251"/>
      <c r="D393" s="243"/>
      <c r="E393" s="250"/>
      <c r="F393" s="250"/>
      <c r="G393" s="250"/>
    </row>
    <row r="394" spans="1:7" s="165" customFormat="1" x14ac:dyDescent="0.25">
      <c r="A394" s="243" t="s">
        <v>1542</v>
      </c>
      <c r="B394" s="243"/>
      <c r="C394" s="251"/>
      <c r="D394" s="243"/>
      <c r="E394" s="250"/>
      <c r="F394" s="250"/>
      <c r="G394" s="250"/>
    </row>
    <row r="395" spans="1:7" s="165" customFormat="1" x14ac:dyDescent="0.25">
      <c r="A395" s="243" t="s">
        <v>1543</v>
      </c>
      <c r="B395" s="243"/>
      <c r="C395" s="251"/>
      <c r="D395" s="243"/>
      <c r="E395" s="250"/>
      <c r="F395" s="250"/>
      <c r="G395" s="250"/>
    </row>
    <row r="396" spans="1:7" s="165" customFormat="1" x14ac:dyDescent="0.25">
      <c r="A396" s="243" t="s">
        <v>1544</v>
      </c>
      <c r="B396" s="243"/>
      <c r="C396" s="251"/>
      <c r="D396" s="243"/>
      <c r="E396" s="250"/>
      <c r="F396" s="250"/>
      <c r="G396" s="250"/>
    </row>
    <row r="397" spans="1:7" s="165" customFormat="1" x14ac:dyDescent="0.25">
      <c r="A397" s="243" t="s">
        <v>1545</v>
      </c>
      <c r="B397" s="243"/>
      <c r="C397" s="251"/>
      <c r="D397" s="243"/>
      <c r="E397" s="250"/>
      <c r="F397" s="250"/>
      <c r="G397" s="250"/>
    </row>
    <row r="398" spans="1:7" s="165" customFormat="1" x14ac:dyDescent="0.25">
      <c r="A398" s="243" t="s">
        <v>1546</v>
      </c>
      <c r="B398" s="243"/>
      <c r="C398" s="251"/>
      <c r="D398" s="243"/>
      <c r="E398" s="250"/>
      <c r="F398" s="250"/>
      <c r="G398" s="250"/>
    </row>
    <row r="399" spans="1:7" s="165" customFormat="1" x14ac:dyDescent="0.25">
      <c r="A399" s="243" t="s">
        <v>1547</v>
      </c>
      <c r="B399" s="243"/>
      <c r="C399" s="251"/>
      <c r="D399" s="243"/>
      <c r="E399" s="250"/>
      <c r="F399" s="250"/>
      <c r="G399" s="250"/>
    </row>
    <row r="400" spans="1:7" s="165" customFormat="1" x14ac:dyDescent="0.25">
      <c r="A400" s="243" t="s">
        <v>1548</v>
      </c>
      <c r="B400" s="243"/>
      <c r="C400" s="251"/>
      <c r="D400" s="243"/>
      <c r="E400" s="250"/>
      <c r="F400" s="250"/>
      <c r="G400" s="250"/>
    </row>
    <row r="401" spans="1:7" s="177" customFormat="1" x14ac:dyDescent="0.25">
      <c r="A401" s="243" t="s">
        <v>1549</v>
      </c>
      <c r="B401" s="243"/>
      <c r="C401" s="251"/>
      <c r="D401" s="243"/>
      <c r="E401" s="250"/>
      <c r="F401" s="250"/>
      <c r="G401" s="250"/>
    </row>
    <row r="402" spans="1:7" s="177" customFormat="1" x14ac:dyDescent="0.25">
      <c r="A402" s="243" t="s">
        <v>1550</v>
      </c>
      <c r="B402" s="243"/>
      <c r="C402" s="251"/>
      <c r="D402" s="243"/>
      <c r="E402" s="250"/>
      <c r="F402" s="250"/>
      <c r="G402" s="250"/>
    </row>
    <row r="403" spans="1:7" s="177" customFormat="1" x14ac:dyDescent="0.25">
      <c r="A403" s="243" t="s">
        <v>1551</v>
      </c>
      <c r="B403" s="243"/>
      <c r="C403" s="251"/>
      <c r="D403" s="243"/>
      <c r="E403" s="250"/>
      <c r="F403" s="250"/>
      <c r="G403" s="250"/>
    </row>
    <row r="404" spans="1:7" s="177" customFormat="1" x14ac:dyDescent="0.25">
      <c r="A404" s="243" t="s">
        <v>1552</v>
      </c>
      <c r="B404" s="243"/>
      <c r="C404" s="251"/>
      <c r="D404" s="243"/>
      <c r="E404" s="250"/>
      <c r="F404" s="250"/>
      <c r="G404" s="250"/>
    </row>
    <row r="405" spans="1:7" s="177" customFormat="1" x14ac:dyDescent="0.25">
      <c r="A405" s="243" t="s">
        <v>1553</v>
      </c>
      <c r="B405" s="243"/>
      <c r="C405" s="251"/>
      <c r="D405" s="243"/>
      <c r="E405" s="250"/>
      <c r="F405" s="250"/>
      <c r="G405" s="250"/>
    </row>
    <row r="406" spans="1:7" s="177" customFormat="1" x14ac:dyDescent="0.25">
      <c r="A406" s="243" t="s">
        <v>1554</v>
      </c>
      <c r="B406" s="243"/>
      <c r="C406" s="251"/>
      <c r="D406" s="243"/>
      <c r="E406" s="250"/>
      <c r="F406" s="250"/>
      <c r="G406" s="250"/>
    </row>
    <row r="407" spans="1:7" s="177" customFormat="1" x14ac:dyDescent="0.25">
      <c r="A407" s="243" t="s">
        <v>1555</v>
      </c>
      <c r="B407" s="243"/>
      <c r="C407" s="251"/>
      <c r="D407" s="243"/>
      <c r="E407" s="250"/>
      <c r="F407" s="250"/>
      <c r="G407" s="250"/>
    </row>
    <row r="408" spans="1:7" s="177" customFormat="1" x14ac:dyDescent="0.25">
      <c r="A408" s="243" t="s">
        <v>1556</v>
      </c>
      <c r="B408" s="243"/>
      <c r="C408" s="251"/>
      <c r="D408" s="243"/>
      <c r="E408" s="250"/>
      <c r="F408" s="250"/>
      <c r="G408" s="250"/>
    </row>
    <row r="409" spans="1:7" s="177" customFormat="1" x14ac:dyDescent="0.25">
      <c r="A409" s="243" t="s">
        <v>1557</v>
      </c>
      <c r="B409" s="243"/>
      <c r="C409" s="251"/>
      <c r="D409" s="243"/>
      <c r="E409" s="250"/>
      <c r="F409" s="250"/>
      <c r="G409" s="250"/>
    </row>
    <row r="410" spans="1:7" s="165" customFormat="1" x14ac:dyDescent="0.25">
      <c r="A410" s="243" t="s">
        <v>1558</v>
      </c>
      <c r="B410" s="243"/>
      <c r="C410" s="251"/>
      <c r="D410" s="243"/>
      <c r="E410" s="250"/>
      <c r="F410" s="250"/>
      <c r="G410" s="250"/>
    </row>
    <row r="411" spans="1:7" ht="18.75" x14ac:dyDescent="0.25">
      <c r="A411" s="127"/>
      <c r="B411" s="128" t="s">
        <v>756</v>
      </c>
      <c r="C411" s="127"/>
      <c r="D411" s="127"/>
      <c r="E411" s="127"/>
      <c r="F411" s="129"/>
      <c r="G411" s="129"/>
    </row>
    <row r="412" spans="1:7" ht="15" customHeight="1" x14ac:dyDescent="0.25">
      <c r="A412" s="114"/>
      <c r="B412" s="114" t="s">
        <v>1440</v>
      </c>
      <c r="C412" s="114" t="s">
        <v>637</v>
      </c>
      <c r="D412" s="114" t="s">
        <v>638</v>
      </c>
      <c r="E412" s="114"/>
      <c r="F412" s="114" t="s">
        <v>467</v>
      </c>
      <c r="G412" s="114" t="s">
        <v>639</v>
      </c>
    </row>
    <row r="413" spans="1:7" x14ac:dyDescent="0.25">
      <c r="A413" s="243" t="s">
        <v>1280</v>
      </c>
      <c r="B413" s="103" t="s">
        <v>641</v>
      </c>
      <c r="C413" s="157" t="s">
        <v>34</v>
      </c>
      <c r="D413" s="130"/>
      <c r="E413" s="130"/>
      <c r="F413" s="131"/>
      <c r="G413" s="131"/>
    </row>
    <row r="414" spans="1:7" x14ac:dyDescent="0.25">
      <c r="A414" s="252"/>
      <c r="D414" s="130"/>
      <c r="E414" s="130"/>
      <c r="F414" s="131"/>
      <c r="G414" s="131"/>
    </row>
    <row r="415" spans="1:7" x14ac:dyDescent="0.25">
      <c r="A415" s="243"/>
      <c r="B415" s="103" t="s">
        <v>642</v>
      </c>
      <c r="D415" s="130"/>
      <c r="E415" s="130"/>
      <c r="F415" s="131"/>
      <c r="G415" s="131"/>
    </row>
    <row r="416" spans="1:7" x14ac:dyDescent="0.25">
      <c r="A416" s="243" t="s">
        <v>1281</v>
      </c>
      <c r="B416" s="124" t="s">
        <v>559</v>
      </c>
      <c r="C416" s="157" t="s">
        <v>34</v>
      </c>
      <c r="D416" s="160" t="s">
        <v>34</v>
      </c>
      <c r="E416" s="130"/>
      <c r="F416" s="156" t="str">
        <f t="shared" ref="F416:F439" si="22">IF($C$440=0,"",IF(C416="[for completion]","",C416/$C$440))</f>
        <v/>
      </c>
      <c r="G416" s="156" t="str">
        <f t="shared" ref="G416:G439" si="23">IF($D$440=0,"",IF(D416="[for completion]","",D416/$D$440))</f>
        <v/>
      </c>
    </row>
    <row r="417" spans="1:7" x14ac:dyDescent="0.25">
      <c r="A417" s="243" t="s">
        <v>1282</v>
      </c>
      <c r="B417" s="124" t="s">
        <v>559</v>
      </c>
      <c r="C417" s="157" t="s">
        <v>34</v>
      </c>
      <c r="D417" s="160" t="s">
        <v>34</v>
      </c>
      <c r="E417" s="130"/>
      <c r="F417" s="156" t="str">
        <f t="shared" si="22"/>
        <v/>
      </c>
      <c r="G417" s="156" t="str">
        <f t="shared" si="23"/>
        <v/>
      </c>
    </row>
    <row r="418" spans="1:7" x14ac:dyDescent="0.25">
      <c r="A418" s="243" t="s">
        <v>1283</v>
      </c>
      <c r="B418" s="124" t="s">
        <v>559</v>
      </c>
      <c r="C418" s="157" t="s">
        <v>34</v>
      </c>
      <c r="D418" s="160" t="s">
        <v>34</v>
      </c>
      <c r="E418" s="130"/>
      <c r="F418" s="156" t="str">
        <f t="shared" si="22"/>
        <v/>
      </c>
      <c r="G418" s="156" t="str">
        <f t="shared" si="23"/>
        <v/>
      </c>
    </row>
    <row r="419" spans="1:7" x14ac:dyDescent="0.25">
      <c r="A419" s="243" t="s">
        <v>1284</v>
      </c>
      <c r="B419" s="124" t="s">
        <v>559</v>
      </c>
      <c r="C419" s="157" t="s">
        <v>34</v>
      </c>
      <c r="D419" s="160" t="s">
        <v>34</v>
      </c>
      <c r="E419" s="130"/>
      <c r="F419" s="156" t="str">
        <f t="shared" si="22"/>
        <v/>
      </c>
      <c r="G419" s="156" t="str">
        <f t="shared" si="23"/>
        <v/>
      </c>
    </row>
    <row r="420" spans="1:7" x14ac:dyDescent="0.25">
      <c r="A420" s="243" t="s">
        <v>1285</v>
      </c>
      <c r="B420" s="124" t="s">
        <v>559</v>
      </c>
      <c r="C420" s="157" t="s">
        <v>34</v>
      </c>
      <c r="D420" s="160" t="s">
        <v>34</v>
      </c>
      <c r="E420" s="130"/>
      <c r="F420" s="156" t="str">
        <f t="shared" si="22"/>
        <v/>
      </c>
      <c r="G420" s="156" t="str">
        <f t="shared" si="23"/>
        <v/>
      </c>
    </row>
    <row r="421" spans="1:7" x14ac:dyDescent="0.25">
      <c r="A421" s="243" t="s">
        <v>1286</v>
      </c>
      <c r="B421" s="124" t="s">
        <v>559</v>
      </c>
      <c r="C421" s="157" t="s">
        <v>34</v>
      </c>
      <c r="D421" s="160" t="s">
        <v>34</v>
      </c>
      <c r="E421" s="130"/>
      <c r="F421" s="156" t="str">
        <f t="shared" si="22"/>
        <v/>
      </c>
      <c r="G421" s="156" t="str">
        <f t="shared" si="23"/>
        <v/>
      </c>
    </row>
    <row r="422" spans="1:7" x14ac:dyDescent="0.25">
      <c r="A422" s="243" t="s">
        <v>1287</v>
      </c>
      <c r="B422" s="124" t="s">
        <v>559</v>
      </c>
      <c r="C422" s="157" t="s">
        <v>34</v>
      </c>
      <c r="D422" s="160" t="s">
        <v>34</v>
      </c>
      <c r="E422" s="130"/>
      <c r="F422" s="156" t="str">
        <f t="shared" si="22"/>
        <v/>
      </c>
      <c r="G422" s="156" t="str">
        <f t="shared" si="23"/>
        <v/>
      </c>
    </row>
    <row r="423" spans="1:7" x14ac:dyDescent="0.25">
      <c r="A423" s="243" t="s">
        <v>1288</v>
      </c>
      <c r="B423" s="124" t="s">
        <v>559</v>
      </c>
      <c r="C423" s="157" t="s">
        <v>34</v>
      </c>
      <c r="D423" s="160" t="s">
        <v>34</v>
      </c>
      <c r="E423" s="130"/>
      <c r="F423" s="156" t="str">
        <f t="shared" si="22"/>
        <v/>
      </c>
      <c r="G423" s="156" t="str">
        <f t="shared" si="23"/>
        <v/>
      </c>
    </row>
    <row r="424" spans="1:7" x14ac:dyDescent="0.25">
      <c r="A424" s="243" t="s">
        <v>1289</v>
      </c>
      <c r="B424" s="169" t="s">
        <v>559</v>
      </c>
      <c r="C424" s="157" t="s">
        <v>34</v>
      </c>
      <c r="D424" s="160" t="s">
        <v>34</v>
      </c>
      <c r="E424" s="130"/>
      <c r="F424" s="156" t="str">
        <f t="shared" si="22"/>
        <v/>
      </c>
      <c r="G424" s="156" t="str">
        <f t="shared" si="23"/>
        <v/>
      </c>
    </row>
    <row r="425" spans="1:7" x14ac:dyDescent="0.25">
      <c r="A425" s="243" t="s">
        <v>1441</v>
      </c>
      <c r="B425" s="124" t="s">
        <v>559</v>
      </c>
      <c r="C425" s="157" t="s">
        <v>34</v>
      </c>
      <c r="D425" s="160" t="s">
        <v>34</v>
      </c>
      <c r="E425" s="124"/>
      <c r="F425" s="156" t="str">
        <f t="shared" si="22"/>
        <v/>
      </c>
      <c r="G425" s="156" t="str">
        <f t="shared" si="23"/>
        <v/>
      </c>
    </row>
    <row r="426" spans="1:7" x14ac:dyDescent="0.25">
      <c r="A426" s="243" t="s">
        <v>1442</v>
      </c>
      <c r="B426" s="124" t="s">
        <v>559</v>
      </c>
      <c r="C426" s="157" t="s">
        <v>34</v>
      </c>
      <c r="D426" s="160" t="s">
        <v>34</v>
      </c>
      <c r="E426" s="124"/>
      <c r="F426" s="156" t="str">
        <f t="shared" si="22"/>
        <v/>
      </c>
      <c r="G426" s="156" t="str">
        <f t="shared" si="23"/>
        <v/>
      </c>
    </row>
    <row r="427" spans="1:7" x14ac:dyDescent="0.25">
      <c r="A427" s="243" t="s">
        <v>1443</v>
      </c>
      <c r="B427" s="124" t="s">
        <v>559</v>
      </c>
      <c r="C427" s="157" t="s">
        <v>34</v>
      </c>
      <c r="D427" s="160" t="s">
        <v>34</v>
      </c>
      <c r="E427" s="124"/>
      <c r="F427" s="156" t="str">
        <f t="shared" si="22"/>
        <v/>
      </c>
      <c r="G427" s="156" t="str">
        <f t="shared" si="23"/>
        <v/>
      </c>
    </row>
    <row r="428" spans="1:7" x14ac:dyDescent="0.25">
      <c r="A428" s="243" t="s">
        <v>1444</v>
      </c>
      <c r="B428" s="124" t="s">
        <v>559</v>
      </c>
      <c r="C428" s="157" t="s">
        <v>34</v>
      </c>
      <c r="D428" s="160" t="s">
        <v>34</v>
      </c>
      <c r="E428" s="124"/>
      <c r="F428" s="156" t="str">
        <f t="shared" si="22"/>
        <v/>
      </c>
      <c r="G428" s="156" t="str">
        <f t="shared" si="23"/>
        <v/>
      </c>
    </row>
    <row r="429" spans="1:7" x14ac:dyDescent="0.25">
      <c r="A429" s="243" t="s">
        <v>1445</v>
      </c>
      <c r="B429" s="124" t="s">
        <v>559</v>
      </c>
      <c r="C429" s="157" t="s">
        <v>34</v>
      </c>
      <c r="D429" s="160" t="s">
        <v>34</v>
      </c>
      <c r="E429" s="124"/>
      <c r="F429" s="156" t="str">
        <f t="shared" si="22"/>
        <v/>
      </c>
      <c r="G429" s="156" t="str">
        <f t="shared" si="23"/>
        <v/>
      </c>
    </row>
    <row r="430" spans="1:7" x14ac:dyDescent="0.25">
      <c r="A430" s="243" t="s">
        <v>1446</v>
      </c>
      <c r="B430" s="124" t="s">
        <v>559</v>
      </c>
      <c r="C430" s="157" t="s">
        <v>34</v>
      </c>
      <c r="D430" s="160" t="s">
        <v>34</v>
      </c>
      <c r="E430" s="124"/>
      <c r="F430" s="156" t="str">
        <f t="shared" si="22"/>
        <v/>
      </c>
      <c r="G430" s="156" t="str">
        <f t="shared" si="23"/>
        <v/>
      </c>
    </row>
    <row r="431" spans="1:7" x14ac:dyDescent="0.25">
      <c r="A431" s="243" t="s">
        <v>1447</v>
      </c>
      <c r="B431" s="124" t="s">
        <v>559</v>
      </c>
      <c r="C431" s="157" t="s">
        <v>34</v>
      </c>
      <c r="D431" s="160" t="s">
        <v>34</v>
      </c>
      <c r="F431" s="156" t="str">
        <f t="shared" si="22"/>
        <v/>
      </c>
      <c r="G431" s="156" t="str">
        <f t="shared" si="23"/>
        <v/>
      </c>
    </row>
    <row r="432" spans="1:7" x14ac:dyDescent="0.25">
      <c r="A432" s="243" t="s">
        <v>1448</v>
      </c>
      <c r="B432" s="124" t="s">
        <v>559</v>
      </c>
      <c r="C432" s="157" t="s">
        <v>34</v>
      </c>
      <c r="D432" s="160" t="s">
        <v>34</v>
      </c>
      <c r="E432" s="119"/>
      <c r="F432" s="156" t="str">
        <f t="shared" si="22"/>
        <v/>
      </c>
      <c r="G432" s="156" t="str">
        <f t="shared" si="23"/>
        <v/>
      </c>
    </row>
    <row r="433" spans="1:7" x14ac:dyDescent="0.25">
      <c r="A433" s="243" t="s">
        <v>1449</v>
      </c>
      <c r="B433" s="124" t="s">
        <v>559</v>
      </c>
      <c r="C433" s="157" t="s">
        <v>34</v>
      </c>
      <c r="D433" s="160" t="s">
        <v>34</v>
      </c>
      <c r="E433" s="119"/>
      <c r="F433" s="156" t="str">
        <f t="shared" si="22"/>
        <v/>
      </c>
      <c r="G433" s="156" t="str">
        <f t="shared" si="23"/>
        <v/>
      </c>
    </row>
    <row r="434" spans="1:7" x14ac:dyDescent="0.25">
      <c r="A434" s="243" t="s">
        <v>1450</v>
      </c>
      <c r="B434" s="124" t="s">
        <v>559</v>
      </c>
      <c r="C434" s="157" t="s">
        <v>34</v>
      </c>
      <c r="D434" s="160" t="s">
        <v>34</v>
      </c>
      <c r="E434" s="119"/>
      <c r="F434" s="156" t="str">
        <f t="shared" si="22"/>
        <v/>
      </c>
      <c r="G434" s="156" t="str">
        <f t="shared" si="23"/>
        <v/>
      </c>
    </row>
    <row r="435" spans="1:7" x14ac:dyDescent="0.25">
      <c r="A435" s="243" t="s">
        <v>1451</v>
      </c>
      <c r="B435" s="124" t="s">
        <v>559</v>
      </c>
      <c r="C435" s="157" t="s">
        <v>34</v>
      </c>
      <c r="D435" s="160" t="s">
        <v>34</v>
      </c>
      <c r="E435" s="119"/>
      <c r="F435" s="156" t="str">
        <f t="shared" si="22"/>
        <v/>
      </c>
      <c r="G435" s="156" t="str">
        <f t="shared" si="23"/>
        <v/>
      </c>
    </row>
    <row r="436" spans="1:7" x14ac:dyDescent="0.25">
      <c r="A436" s="243" t="s">
        <v>1452</v>
      </c>
      <c r="B436" s="124" t="s">
        <v>559</v>
      </c>
      <c r="C436" s="157" t="s">
        <v>34</v>
      </c>
      <c r="D436" s="160" t="s">
        <v>34</v>
      </c>
      <c r="E436" s="119"/>
      <c r="F436" s="156" t="str">
        <f t="shared" si="22"/>
        <v/>
      </c>
      <c r="G436" s="156" t="str">
        <f t="shared" si="23"/>
        <v/>
      </c>
    </row>
    <row r="437" spans="1:7" x14ac:dyDescent="0.25">
      <c r="A437" s="243" t="s">
        <v>1453</v>
      </c>
      <c r="B437" s="124" t="s">
        <v>559</v>
      </c>
      <c r="C437" s="157" t="s">
        <v>34</v>
      </c>
      <c r="D437" s="160" t="s">
        <v>34</v>
      </c>
      <c r="E437" s="119"/>
      <c r="F437" s="156" t="str">
        <f t="shared" si="22"/>
        <v/>
      </c>
      <c r="G437" s="156" t="str">
        <f t="shared" si="23"/>
        <v/>
      </c>
    </row>
    <row r="438" spans="1:7" x14ac:dyDescent="0.25">
      <c r="A438" s="243" t="s">
        <v>1454</v>
      </c>
      <c r="B438" s="124" t="s">
        <v>559</v>
      </c>
      <c r="C438" s="157" t="s">
        <v>34</v>
      </c>
      <c r="D438" s="160" t="s">
        <v>34</v>
      </c>
      <c r="E438" s="119"/>
      <c r="F438" s="156" t="str">
        <f t="shared" si="22"/>
        <v/>
      </c>
      <c r="G438" s="156" t="str">
        <f t="shared" si="23"/>
        <v/>
      </c>
    </row>
    <row r="439" spans="1:7" x14ac:dyDescent="0.25">
      <c r="A439" s="243" t="s">
        <v>1455</v>
      </c>
      <c r="B439" s="124" t="s">
        <v>559</v>
      </c>
      <c r="C439" s="157" t="s">
        <v>34</v>
      </c>
      <c r="D439" s="160" t="s">
        <v>34</v>
      </c>
      <c r="E439" s="119"/>
      <c r="F439" s="156" t="str">
        <f t="shared" si="22"/>
        <v/>
      </c>
      <c r="G439" s="156" t="str">
        <f t="shared" si="23"/>
        <v/>
      </c>
    </row>
    <row r="440" spans="1:7" x14ac:dyDescent="0.25">
      <c r="A440" s="243" t="s">
        <v>1456</v>
      </c>
      <c r="B440" s="169" t="s">
        <v>99</v>
      </c>
      <c r="C440" s="163">
        <f>SUM(C416:C439)</f>
        <v>0</v>
      </c>
      <c r="D440" s="161">
        <f>SUM(D416:D439)</f>
        <v>0</v>
      </c>
      <c r="E440" s="119"/>
      <c r="F440" s="162">
        <f>SUM(F416:F439)</f>
        <v>0</v>
      </c>
      <c r="G440" s="162">
        <f>SUM(G416:G439)</f>
        <v>0</v>
      </c>
    </row>
    <row r="441" spans="1:7" ht="15" customHeight="1" x14ac:dyDescent="0.25">
      <c r="A441" s="114"/>
      <c r="B441" s="114" t="s">
        <v>1457</v>
      </c>
      <c r="C441" s="114" t="s">
        <v>637</v>
      </c>
      <c r="D441" s="114" t="s">
        <v>638</v>
      </c>
      <c r="E441" s="114"/>
      <c r="F441" s="114" t="s">
        <v>467</v>
      </c>
      <c r="G441" s="114" t="s">
        <v>639</v>
      </c>
    </row>
    <row r="442" spans="1:7" x14ac:dyDescent="0.25">
      <c r="A442" s="243" t="s">
        <v>1290</v>
      </c>
      <c r="B442" s="103" t="s">
        <v>670</v>
      </c>
      <c r="C442" s="137" t="s">
        <v>34</v>
      </c>
      <c r="G442" s="103"/>
    </row>
    <row r="443" spans="1:7" x14ac:dyDescent="0.25">
      <c r="A443" s="243"/>
      <c r="G443" s="103"/>
    </row>
    <row r="444" spans="1:7" x14ac:dyDescent="0.25">
      <c r="A444" s="243"/>
      <c r="B444" s="124" t="s">
        <v>671</v>
      </c>
      <c r="G444" s="103"/>
    </row>
    <row r="445" spans="1:7" x14ac:dyDescent="0.25">
      <c r="A445" s="243" t="s">
        <v>1291</v>
      </c>
      <c r="B445" s="103" t="s">
        <v>673</v>
      </c>
      <c r="C445" s="157" t="s">
        <v>34</v>
      </c>
      <c r="D445" s="160" t="s">
        <v>34</v>
      </c>
      <c r="F445" s="156" t="str">
        <f>IF($C$453=0,"",IF(C445="[for completion]","",C445/$C$453))</f>
        <v/>
      </c>
      <c r="G445" s="156" t="str">
        <f>IF($D$453=0,"",IF(D445="[for completion]","",D445/$D$453))</f>
        <v/>
      </c>
    </row>
    <row r="446" spans="1:7" x14ac:dyDescent="0.25">
      <c r="A446" s="243" t="s">
        <v>1292</v>
      </c>
      <c r="B446" s="103" t="s">
        <v>675</v>
      </c>
      <c r="C446" s="157" t="s">
        <v>34</v>
      </c>
      <c r="D446" s="160" t="s">
        <v>34</v>
      </c>
      <c r="F446" s="156" t="str">
        <f t="shared" ref="F446:F459" si="24">IF($C$453=0,"",IF(C446="[for completion]","",C446/$C$453))</f>
        <v/>
      </c>
      <c r="G446" s="156" t="str">
        <f t="shared" ref="G446:G459" si="25">IF($D$453=0,"",IF(D446="[for completion]","",D446/$D$453))</f>
        <v/>
      </c>
    </row>
    <row r="447" spans="1:7" x14ac:dyDescent="0.25">
      <c r="A447" s="243" t="s">
        <v>1293</v>
      </c>
      <c r="B447" s="103" t="s">
        <v>677</v>
      </c>
      <c r="C447" s="157" t="s">
        <v>34</v>
      </c>
      <c r="D447" s="160" t="s">
        <v>34</v>
      </c>
      <c r="F447" s="156" t="str">
        <f t="shared" si="24"/>
        <v/>
      </c>
      <c r="G447" s="156" t="str">
        <f t="shared" si="25"/>
        <v/>
      </c>
    </row>
    <row r="448" spans="1:7" x14ac:dyDescent="0.25">
      <c r="A448" s="243" t="s">
        <v>1294</v>
      </c>
      <c r="B448" s="103" t="s">
        <v>679</v>
      </c>
      <c r="C448" s="157" t="s">
        <v>34</v>
      </c>
      <c r="D448" s="160" t="s">
        <v>34</v>
      </c>
      <c r="F448" s="156" t="str">
        <f t="shared" si="24"/>
        <v/>
      </c>
      <c r="G448" s="156" t="str">
        <f t="shared" si="25"/>
        <v/>
      </c>
    </row>
    <row r="449" spans="1:7" x14ac:dyDescent="0.25">
      <c r="A449" s="243" t="s">
        <v>1295</v>
      </c>
      <c r="B449" s="103" t="s">
        <v>681</v>
      </c>
      <c r="C449" s="157" t="s">
        <v>34</v>
      </c>
      <c r="D449" s="160" t="s">
        <v>34</v>
      </c>
      <c r="F449" s="156" t="str">
        <f t="shared" si="24"/>
        <v/>
      </c>
      <c r="G449" s="156" t="str">
        <f t="shared" si="25"/>
        <v/>
      </c>
    </row>
    <row r="450" spans="1:7" x14ac:dyDescent="0.25">
      <c r="A450" s="243" t="s">
        <v>1296</v>
      </c>
      <c r="B450" s="103" t="s">
        <v>683</v>
      </c>
      <c r="C450" s="157" t="s">
        <v>34</v>
      </c>
      <c r="D450" s="160" t="s">
        <v>34</v>
      </c>
      <c r="F450" s="156" t="str">
        <f t="shared" si="24"/>
        <v/>
      </c>
      <c r="G450" s="156" t="str">
        <f t="shared" si="25"/>
        <v/>
      </c>
    </row>
    <row r="451" spans="1:7" x14ac:dyDescent="0.25">
      <c r="A451" s="243" t="s">
        <v>1297</v>
      </c>
      <c r="B451" s="103" t="s">
        <v>685</v>
      </c>
      <c r="C451" s="157" t="s">
        <v>34</v>
      </c>
      <c r="D451" s="160" t="s">
        <v>34</v>
      </c>
      <c r="F451" s="156" t="str">
        <f t="shared" si="24"/>
        <v/>
      </c>
      <c r="G451" s="156" t="str">
        <f t="shared" si="25"/>
        <v/>
      </c>
    </row>
    <row r="452" spans="1:7" x14ac:dyDescent="0.25">
      <c r="A452" s="243" t="s">
        <v>1298</v>
      </c>
      <c r="B452" s="103" t="s">
        <v>687</v>
      </c>
      <c r="C452" s="157" t="s">
        <v>34</v>
      </c>
      <c r="D452" s="160" t="s">
        <v>34</v>
      </c>
      <c r="F452" s="156" t="str">
        <f t="shared" si="24"/>
        <v/>
      </c>
      <c r="G452" s="156" t="str">
        <f t="shared" si="25"/>
        <v/>
      </c>
    </row>
    <row r="453" spans="1:7" x14ac:dyDescent="0.25">
      <c r="A453" s="243" t="s">
        <v>1299</v>
      </c>
      <c r="B453" s="133" t="s">
        <v>99</v>
      </c>
      <c r="C453" s="157">
        <f>SUM(C445:C452)</f>
        <v>0</v>
      </c>
      <c r="D453" s="160">
        <f>SUM(D445:D452)</f>
        <v>0</v>
      </c>
      <c r="F453" s="137">
        <f>SUM(F445:F452)</f>
        <v>0</v>
      </c>
      <c r="G453" s="137">
        <f>SUM(G445:G452)</f>
        <v>0</v>
      </c>
    </row>
    <row r="454" spans="1:7" outlineLevel="1" x14ac:dyDescent="0.25">
      <c r="A454" s="243" t="s">
        <v>1300</v>
      </c>
      <c r="B454" s="120" t="s">
        <v>690</v>
      </c>
      <c r="C454" s="157"/>
      <c r="D454" s="160"/>
      <c r="F454" s="156" t="str">
        <f t="shared" si="24"/>
        <v/>
      </c>
      <c r="G454" s="156" t="str">
        <f t="shared" si="25"/>
        <v/>
      </c>
    </row>
    <row r="455" spans="1:7" outlineLevel="1" x14ac:dyDescent="0.25">
      <c r="A455" s="243" t="s">
        <v>1301</v>
      </c>
      <c r="B455" s="120" t="s">
        <v>692</v>
      </c>
      <c r="C455" s="157"/>
      <c r="D455" s="160"/>
      <c r="F455" s="156" t="str">
        <f t="shared" si="24"/>
        <v/>
      </c>
      <c r="G455" s="156" t="str">
        <f t="shared" si="25"/>
        <v/>
      </c>
    </row>
    <row r="456" spans="1:7" outlineLevel="1" x14ac:dyDescent="0.25">
      <c r="A456" s="243" t="s">
        <v>1302</v>
      </c>
      <c r="B456" s="120" t="s">
        <v>694</v>
      </c>
      <c r="C456" s="157"/>
      <c r="D456" s="160"/>
      <c r="F456" s="156" t="str">
        <f t="shared" si="24"/>
        <v/>
      </c>
      <c r="G456" s="156" t="str">
        <f t="shared" si="25"/>
        <v/>
      </c>
    </row>
    <row r="457" spans="1:7" outlineLevel="1" x14ac:dyDescent="0.25">
      <c r="A457" s="243" t="s">
        <v>1303</v>
      </c>
      <c r="B457" s="120" t="s">
        <v>696</v>
      </c>
      <c r="C457" s="157"/>
      <c r="D457" s="160"/>
      <c r="F457" s="156" t="str">
        <f t="shared" si="24"/>
        <v/>
      </c>
      <c r="G457" s="156" t="str">
        <f t="shared" si="25"/>
        <v/>
      </c>
    </row>
    <row r="458" spans="1:7" outlineLevel="1" x14ac:dyDescent="0.25">
      <c r="A458" s="243" t="s">
        <v>1304</v>
      </c>
      <c r="B458" s="120" t="s">
        <v>698</v>
      </c>
      <c r="C458" s="157"/>
      <c r="D458" s="160"/>
      <c r="F458" s="156" t="str">
        <f t="shared" si="24"/>
        <v/>
      </c>
      <c r="G458" s="156" t="str">
        <f t="shared" si="25"/>
        <v/>
      </c>
    </row>
    <row r="459" spans="1:7" outlineLevel="1" x14ac:dyDescent="0.25">
      <c r="A459" s="243" t="s">
        <v>1305</v>
      </c>
      <c r="B459" s="120" t="s">
        <v>700</v>
      </c>
      <c r="C459" s="157"/>
      <c r="D459" s="160"/>
      <c r="F459" s="156" t="str">
        <f t="shared" si="24"/>
        <v/>
      </c>
      <c r="G459" s="156" t="str">
        <f t="shared" si="25"/>
        <v/>
      </c>
    </row>
    <row r="460" spans="1:7" outlineLevel="1" x14ac:dyDescent="0.25">
      <c r="A460" s="243" t="s">
        <v>1306</v>
      </c>
      <c r="B460" s="120"/>
      <c r="F460" s="117"/>
      <c r="G460" s="117"/>
    </row>
    <row r="461" spans="1:7" outlineLevel="1" x14ac:dyDescent="0.25">
      <c r="A461" s="243" t="s">
        <v>1307</v>
      </c>
      <c r="B461" s="120"/>
      <c r="F461" s="117"/>
      <c r="G461" s="117"/>
    </row>
    <row r="462" spans="1:7" outlineLevel="1" x14ac:dyDescent="0.25">
      <c r="A462" s="243" t="s">
        <v>1308</v>
      </c>
      <c r="B462" s="120"/>
      <c r="F462" s="119"/>
      <c r="G462" s="119"/>
    </row>
    <row r="463" spans="1:7" ht="15" customHeight="1" x14ac:dyDescent="0.25">
      <c r="A463" s="114"/>
      <c r="B463" s="114" t="s">
        <v>1463</v>
      </c>
      <c r="C463" s="114" t="s">
        <v>637</v>
      </c>
      <c r="D463" s="114" t="s">
        <v>638</v>
      </c>
      <c r="E463" s="114"/>
      <c r="F463" s="114" t="s">
        <v>467</v>
      </c>
      <c r="G463" s="114" t="s">
        <v>639</v>
      </c>
    </row>
    <row r="464" spans="1:7" x14ac:dyDescent="0.25">
      <c r="A464" s="243" t="s">
        <v>1368</v>
      </c>
      <c r="B464" s="103" t="s">
        <v>670</v>
      </c>
      <c r="C464" s="137" t="s">
        <v>69</v>
      </c>
      <c r="G464" s="103"/>
    </row>
    <row r="465" spans="1:7" x14ac:dyDescent="0.25">
      <c r="A465" s="243"/>
      <c r="G465" s="103"/>
    </row>
    <row r="466" spans="1:7" x14ac:dyDescent="0.25">
      <c r="A466" s="243"/>
      <c r="B466" s="124" t="s">
        <v>671</v>
      </c>
      <c r="G466" s="103"/>
    </row>
    <row r="467" spans="1:7" x14ac:dyDescent="0.25">
      <c r="A467" s="243" t="s">
        <v>1369</v>
      </c>
      <c r="B467" s="103" t="s">
        <v>673</v>
      </c>
      <c r="C467" s="157" t="s">
        <v>69</v>
      </c>
      <c r="D467" s="160" t="s">
        <v>69</v>
      </c>
      <c r="F467" s="156" t="str">
        <f>IF($C$475=0,"",IF(C467="[Mark as ND1 if not relevant]","",C467/$C$475))</f>
        <v/>
      </c>
      <c r="G467" s="156" t="str">
        <f>IF($D$475=0,"",IF(D467="[Mark as ND1 if not relevant]","",D467/$D$475))</f>
        <v/>
      </c>
    </row>
    <row r="468" spans="1:7" x14ac:dyDescent="0.25">
      <c r="A468" s="243" t="s">
        <v>1370</v>
      </c>
      <c r="B468" s="103" t="s">
        <v>675</v>
      </c>
      <c r="C468" s="157" t="s">
        <v>69</v>
      </c>
      <c r="D468" s="160" t="s">
        <v>69</v>
      </c>
      <c r="F468" s="156" t="str">
        <f t="shared" ref="F468:F474" si="26">IF($C$475=0,"",IF(C468="[Mark as ND1 if not relevant]","",C468/$C$475))</f>
        <v/>
      </c>
      <c r="G468" s="156" t="str">
        <f t="shared" ref="G468:G474" si="27">IF($D$475=0,"",IF(D468="[Mark as ND1 if not relevant]","",D468/$D$475))</f>
        <v/>
      </c>
    </row>
    <row r="469" spans="1:7" x14ac:dyDescent="0.25">
      <c r="A469" s="243" t="s">
        <v>1371</v>
      </c>
      <c r="B469" s="103" t="s">
        <v>677</v>
      </c>
      <c r="C469" s="157" t="s">
        <v>69</v>
      </c>
      <c r="D469" s="160" t="s">
        <v>69</v>
      </c>
      <c r="F469" s="156" t="str">
        <f t="shared" si="26"/>
        <v/>
      </c>
      <c r="G469" s="156" t="str">
        <f t="shared" si="27"/>
        <v/>
      </c>
    </row>
    <row r="470" spans="1:7" x14ac:dyDescent="0.25">
      <c r="A470" s="243" t="s">
        <v>1372</v>
      </c>
      <c r="B470" s="103" t="s">
        <v>679</v>
      </c>
      <c r="C470" s="157" t="s">
        <v>69</v>
      </c>
      <c r="D470" s="160" t="s">
        <v>69</v>
      </c>
      <c r="F470" s="156" t="str">
        <f t="shared" si="26"/>
        <v/>
      </c>
      <c r="G470" s="156" t="str">
        <f t="shared" si="27"/>
        <v/>
      </c>
    </row>
    <row r="471" spans="1:7" x14ac:dyDescent="0.25">
      <c r="A471" s="243" t="s">
        <v>1373</v>
      </c>
      <c r="B471" s="103" t="s">
        <v>681</v>
      </c>
      <c r="C471" s="157" t="s">
        <v>69</v>
      </c>
      <c r="D471" s="160" t="s">
        <v>69</v>
      </c>
      <c r="F471" s="156" t="str">
        <f t="shared" si="26"/>
        <v/>
      </c>
      <c r="G471" s="156" t="str">
        <f t="shared" si="27"/>
        <v/>
      </c>
    </row>
    <row r="472" spans="1:7" x14ac:dyDescent="0.25">
      <c r="A472" s="243" t="s">
        <v>1374</v>
      </c>
      <c r="B472" s="103" t="s">
        <v>683</v>
      </c>
      <c r="C472" s="157" t="s">
        <v>69</v>
      </c>
      <c r="D472" s="160" t="s">
        <v>69</v>
      </c>
      <c r="F472" s="156" t="str">
        <f t="shared" si="26"/>
        <v/>
      </c>
      <c r="G472" s="156" t="str">
        <f t="shared" si="27"/>
        <v/>
      </c>
    </row>
    <row r="473" spans="1:7" x14ac:dyDescent="0.25">
      <c r="A473" s="243" t="s">
        <v>1375</v>
      </c>
      <c r="B473" s="103" t="s">
        <v>685</v>
      </c>
      <c r="C473" s="157" t="s">
        <v>69</v>
      </c>
      <c r="D473" s="160" t="s">
        <v>69</v>
      </c>
      <c r="F473" s="156" t="str">
        <f t="shared" si="26"/>
        <v/>
      </c>
      <c r="G473" s="156" t="str">
        <f t="shared" si="27"/>
        <v/>
      </c>
    </row>
    <row r="474" spans="1:7" x14ac:dyDescent="0.25">
      <c r="A474" s="243" t="s">
        <v>1376</v>
      </c>
      <c r="B474" s="103" t="s">
        <v>687</v>
      </c>
      <c r="C474" s="157" t="s">
        <v>69</v>
      </c>
      <c r="D474" s="160" t="s">
        <v>69</v>
      </c>
      <c r="F474" s="156" t="str">
        <f t="shared" si="26"/>
        <v/>
      </c>
      <c r="G474" s="156" t="str">
        <f t="shared" si="27"/>
        <v/>
      </c>
    </row>
    <row r="475" spans="1:7" x14ac:dyDescent="0.25">
      <c r="A475" s="243" t="s">
        <v>1377</v>
      </c>
      <c r="B475" s="133" t="s">
        <v>99</v>
      </c>
      <c r="C475" s="157">
        <f>SUM(C467:C474)</f>
        <v>0</v>
      </c>
      <c r="D475" s="160">
        <f>SUM(D467:D474)</f>
        <v>0</v>
      </c>
      <c r="F475" s="137">
        <f>SUM(F467:F474)</f>
        <v>0</v>
      </c>
      <c r="G475" s="137">
        <f>SUM(G467:G474)</f>
        <v>0</v>
      </c>
    </row>
    <row r="476" spans="1:7" outlineLevel="1" x14ac:dyDescent="0.25">
      <c r="A476" s="243" t="s">
        <v>1378</v>
      </c>
      <c r="B476" s="120" t="s">
        <v>690</v>
      </c>
      <c r="C476" s="157"/>
      <c r="D476" s="160"/>
      <c r="F476" s="156" t="str">
        <f t="shared" ref="F476:F481" si="28">IF($C$475=0,"",IF(C476="[for completion]","",C476/$C$475))</f>
        <v/>
      </c>
      <c r="G476" s="156" t="str">
        <f t="shared" ref="G476:G481" si="29">IF($D$475=0,"",IF(D476="[for completion]","",D476/$D$475))</f>
        <v/>
      </c>
    </row>
    <row r="477" spans="1:7" outlineLevel="1" x14ac:dyDescent="0.25">
      <c r="A477" s="243" t="s">
        <v>1379</v>
      </c>
      <c r="B477" s="120" t="s">
        <v>692</v>
      </c>
      <c r="C477" s="157"/>
      <c r="D477" s="160"/>
      <c r="F477" s="156" t="str">
        <f t="shared" si="28"/>
        <v/>
      </c>
      <c r="G477" s="156" t="str">
        <f t="shared" si="29"/>
        <v/>
      </c>
    </row>
    <row r="478" spans="1:7" outlineLevel="1" x14ac:dyDescent="0.25">
      <c r="A478" s="243" t="s">
        <v>1380</v>
      </c>
      <c r="B478" s="120" t="s">
        <v>694</v>
      </c>
      <c r="C478" s="157"/>
      <c r="D478" s="160"/>
      <c r="F478" s="156" t="str">
        <f t="shared" si="28"/>
        <v/>
      </c>
      <c r="G478" s="156" t="str">
        <f t="shared" si="29"/>
        <v/>
      </c>
    </row>
    <row r="479" spans="1:7" outlineLevel="1" x14ac:dyDescent="0.25">
      <c r="A479" s="243" t="s">
        <v>1381</v>
      </c>
      <c r="B479" s="120" t="s">
        <v>696</v>
      </c>
      <c r="C479" s="157"/>
      <c r="D479" s="160"/>
      <c r="F479" s="156" t="str">
        <f t="shared" si="28"/>
        <v/>
      </c>
      <c r="G479" s="156" t="str">
        <f t="shared" si="29"/>
        <v/>
      </c>
    </row>
    <row r="480" spans="1:7" outlineLevel="1" x14ac:dyDescent="0.25">
      <c r="A480" s="243" t="s">
        <v>1382</v>
      </c>
      <c r="B480" s="120" t="s">
        <v>698</v>
      </c>
      <c r="C480" s="157"/>
      <c r="D480" s="160"/>
      <c r="F480" s="156" t="str">
        <f t="shared" si="28"/>
        <v/>
      </c>
      <c r="G480" s="156" t="str">
        <f t="shared" si="29"/>
        <v/>
      </c>
    </row>
    <row r="481" spans="1:7" outlineLevel="1" x14ac:dyDescent="0.25">
      <c r="A481" s="243" t="s">
        <v>1383</v>
      </c>
      <c r="B481" s="120" t="s">
        <v>700</v>
      </c>
      <c r="C481" s="157"/>
      <c r="D481" s="160"/>
      <c r="F481" s="156" t="str">
        <f t="shared" si="28"/>
        <v/>
      </c>
      <c r="G481" s="156" t="str">
        <f t="shared" si="29"/>
        <v/>
      </c>
    </row>
    <row r="482" spans="1:7" outlineLevel="1" x14ac:dyDescent="0.25">
      <c r="A482" s="243" t="s">
        <v>1384</v>
      </c>
      <c r="B482" s="120"/>
      <c r="F482" s="156"/>
      <c r="G482" s="156"/>
    </row>
    <row r="483" spans="1:7" outlineLevel="1" x14ac:dyDescent="0.25">
      <c r="A483" s="243" t="s">
        <v>1385</v>
      </c>
      <c r="B483" s="120"/>
      <c r="F483" s="156"/>
      <c r="G483" s="156"/>
    </row>
    <row r="484" spans="1:7" outlineLevel="1" x14ac:dyDescent="0.25">
      <c r="A484" s="243" t="s">
        <v>1386</v>
      </c>
      <c r="B484" s="120"/>
      <c r="F484" s="156"/>
      <c r="G484" s="137"/>
    </row>
    <row r="485" spans="1:7" ht="15" customHeight="1" x14ac:dyDescent="0.25">
      <c r="A485" s="114"/>
      <c r="B485" s="114" t="s">
        <v>1464</v>
      </c>
      <c r="C485" s="114" t="s">
        <v>757</v>
      </c>
      <c r="D485" s="114"/>
      <c r="E485" s="114"/>
      <c r="F485" s="114"/>
      <c r="G485" s="116"/>
    </row>
    <row r="486" spans="1:7" x14ac:dyDescent="0.25">
      <c r="A486" s="243" t="s">
        <v>1466</v>
      </c>
      <c r="B486" s="124" t="s">
        <v>758</v>
      </c>
      <c r="C486" s="137" t="s">
        <v>34</v>
      </c>
      <c r="G486" s="103"/>
    </row>
    <row r="487" spans="1:7" x14ac:dyDescent="0.25">
      <c r="A487" s="243" t="s">
        <v>1467</v>
      </c>
      <c r="B487" s="124" t="s">
        <v>759</v>
      </c>
      <c r="C487" s="137" t="s">
        <v>34</v>
      </c>
      <c r="G487" s="103"/>
    </row>
    <row r="488" spans="1:7" x14ac:dyDescent="0.25">
      <c r="A488" s="243" t="s">
        <v>1468</v>
      </c>
      <c r="B488" s="124" t="s">
        <v>760</v>
      </c>
      <c r="C488" s="137" t="s">
        <v>34</v>
      </c>
      <c r="G488" s="103"/>
    </row>
    <row r="489" spans="1:7" x14ac:dyDescent="0.25">
      <c r="A489" s="243" t="s">
        <v>1469</v>
      </c>
      <c r="B489" s="124" t="s">
        <v>761</v>
      </c>
      <c r="C489" s="137" t="s">
        <v>34</v>
      </c>
      <c r="G489" s="103"/>
    </row>
    <row r="490" spans="1:7" x14ac:dyDescent="0.25">
      <c r="A490" s="243" t="s">
        <v>1470</v>
      </c>
      <c r="B490" s="124" t="s">
        <v>762</v>
      </c>
      <c r="C490" s="137" t="s">
        <v>34</v>
      </c>
      <c r="G490" s="103"/>
    </row>
    <row r="491" spans="1:7" x14ac:dyDescent="0.25">
      <c r="A491" s="243" t="s">
        <v>1471</v>
      </c>
      <c r="B491" s="124" t="s">
        <v>763</v>
      </c>
      <c r="C491" s="137" t="s">
        <v>34</v>
      </c>
      <c r="G491" s="103"/>
    </row>
    <row r="492" spans="1:7" x14ac:dyDescent="0.25">
      <c r="A492" s="243" t="s">
        <v>1472</v>
      </c>
      <c r="B492" s="124" t="s">
        <v>764</v>
      </c>
      <c r="C492" s="137" t="s">
        <v>34</v>
      </c>
      <c r="G492" s="103"/>
    </row>
    <row r="493" spans="1:7" s="181" customFormat="1" x14ac:dyDescent="0.25">
      <c r="A493" s="243" t="s">
        <v>1473</v>
      </c>
      <c r="B493" s="169" t="s">
        <v>1389</v>
      </c>
      <c r="C493" s="183" t="s">
        <v>34</v>
      </c>
      <c r="D493" s="182"/>
      <c r="E493" s="182"/>
      <c r="F493" s="182"/>
      <c r="G493" s="182"/>
    </row>
    <row r="494" spans="1:7" s="181" customFormat="1" x14ac:dyDescent="0.25">
      <c r="A494" s="243" t="s">
        <v>1474</v>
      </c>
      <c r="B494" s="169" t="s">
        <v>1390</v>
      </c>
      <c r="C494" s="183" t="s">
        <v>34</v>
      </c>
      <c r="D494" s="182"/>
      <c r="E494" s="182"/>
      <c r="F494" s="182"/>
      <c r="G494" s="182"/>
    </row>
    <row r="495" spans="1:7" s="181" customFormat="1" x14ac:dyDescent="0.25">
      <c r="A495" s="243" t="s">
        <v>1475</v>
      </c>
      <c r="B495" s="169" t="s">
        <v>1391</v>
      </c>
      <c r="C495" s="183" t="s">
        <v>34</v>
      </c>
      <c r="D495" s="182"/>
      <c r="E495" s="182"/>
      <c r="F495" s="182"/>
      <c r="G495" s="182"/>
    </row>
    <row r="496" spans="1:7" x14ac:dyDescent="0.25">
      <c r="A496" s="243" t="s">
        <v>1476</v>
      </c>
      <c r="B496" s="169" t="s">
        <v>765</v>
      </c>
      <c r="C496" s="137" t="s">
        <v>34</v>
      </c>
      <c r="G496" s="103"/>
    </row>
    <row r="497" spans="1:7" x14ac:dyDescent="0.25">
      <c r="A497" s="243" t="s">
        <v>1477</v>
      </c>
      <c r="B497" s="169" t="s">
        <v>766</v>
      </c>
      <c r="C497" s="137" t="s">
        <v>34</v>
      </c>
      <c r="G497" s="103"/>
    </row>
    <row r="498" spans="1:7" x14ac:dyDescent="0.25">
      <c r="A498" s="243" t="s">
        <v>1478</v>
      </c>
      <c r="B498" s="169" t="s">
        <v>97</v>
      </c>
      <c r="C498" s="137" t="s">
        <v>34</v>
      </c>
      <c r="G498" s="103"/>
    </row>
    <row r="499" spans="1:7" outlineLevel="1" x14ac:dyDescent="0.25">
      <c r="A499" s="243" t="s">
        <v>1479</v>
      </c>
      <c r="B499" s="168" t="s">
        <v>1392</v>
      </c>
      <c r="C499" s="137"/>
      <c r="G499" s="103"/>
    </row>
    <row r="500" spans="1:7" outlineLevel="1" x14ac:dyDescent="0.25">
      <c r="A500" s="243" t="s">
        <v>1480</v>
      </c>
      <c r="B500" s="168" t="s">
        <v>101</v>
      </c>
      <c r="C500" s="137"/>
      <c r="G500" s="103"/>
    </row>
    <row r="501" spans="1:7" outlineLevel="1" x14ac:dyDescent="0.25">
      <c r="A501" s="243" t="s">
        <v>1481</v>
      </c>
      <c r="B501" s="120" t="s">
        <v>101</v>
      </c>
      <c r="C501" s="137"/>
      <c r="G501" s="103"/>
    </row>
    <row r="502" spans="1:7" outlineLevel="1" x14ac:dyDescent="0.25">
      <c r="A502" s="243" t="s">
        <v>1482</v>
      </c>
      <c r="B502" s="120" t="s">
        <v>101</v>
      </c>
      <c r="C502" s="137"/>
      <c r="G502" s="103"/>
    </row>
    <row r="503" spans="1:7" outlineLevel="1" x14ac:dyDescent="0.25">
      <c r="A503" s="243" t="s">
        <v>1483</v>
      </c>
      <c r="B503" s="120" t="s">
        <v>101</v>
      </c>
      <c r="C503" s="137"/>
      <c r="G503" s="103"/>
    </row>
    <row r="504" spans="1:7" outlineLevel="1" x14ac:dyDescent="0.25">
      <c r="A504" s="243" t="s">
        <v>1484</v>
      </c>
      <c r="B504" s="120" t="s">
        <v>101</v>
      </c>
      <c r="C504" s="137"/>
      <c r="G504" s="103"/>
    </row>
    <row r="505" spans="1:7" outlineLevel="1" x14ac:dyDescent="0.25">
      <c r="A505" s="243" t="s">
        <v>1485</v>
      </c>
      <c r="B505" s="120" t="s">
        <v>101</v>
      </c>
      <c r="C505" s="137"/>
      <c r="G505" s="103"/>
    </row>
    <row r="506" spans="1:7" outlineLevel="1" x14ac:dyDescent="0.25">
      <c r="A506" s="243" t="s">
        <v>1486</v>
      </c>
      <c r="B506" s="120" t="s">
        <v>101</v>
      </c>
      <c r="C506" s="137"/>
      <c r="G506" s="103"/>
    </row>
    <row r="507" spans="1:7" outlineLevel="1" x14ac:dyDescent="0.25">
      <c r="A507" s="243" t="s">
        <v>1487</v>
      </c>
      <c r="B507" s="120" t="s">
        <v>101</v>
      </c>
      <c r="C507" s="137"/>
      <c r="G507" s="103"/>
    </row>
    <row r="508" spans="1:7" outlineLevel="1" x14ac:dyDescent="0.25">
      <c r="A508" s="243" t="s">
        <v>1488</v>
      </c>
      <c r="B508" s="120" t="s">
        <v>101</v>
      </c>
      <c r="C508" s="137"/>
      <c r="G508" s="103"/>
    </row>
    <row r="509" spans="1:7" outlineLevel="1" x14ac:dyDescent="0.25">
      <c r="A509" s="243" t="s">
        <v>1489</v>
      </c>
      <c r="B509" s="120" t="s">
        <v>101</v>
      </c>
      <c r="C509" s="137"/>
      <c r="G509" s="103"/>
    </row>
    <row r="510" spans="1:7" outlineLevel="1" x14ac:dyDescent="0.25">
      <c r="A510" s="243" t="s">
        <v>1490</v>
      </c>
      <c r="B510" s="120" t="s">
        <v>101</v>
      </c>
      <c r="C510" s="137"/>
    </row>
    <row r="511" spans="1:7" outlineLevel="1" x14ac:dyDescent="0.25">
      <c r="A511" s="243" t="s">
        <v>1491</v>
      </c>
      <c r="B511" s="120" t="s">
        <v>101</v>
      </c>
      <c r="C511" s="137"/>
    </row>
    <row r="512" spans="1:7" outlineLevel="1" x14ac:dyDescent="0.25">
      <c r="A512" s="243" t="s">
        <v>1492</v>
      </c>
      <c r="B512" s="120" t="s">
        <v>101</v>
      </c>
      <c r="C512" s="137"/>
    </row>
    <row r="513" spans="1:7" s="165" customFormat="1" x14ac:dyDescent="0.25">
      <c r="A513" s="147"/>
      <c r="B513" s="147" t="s">
        <v>1493</v>
      </c>
      <c r="C513" s="114" t="s">
        <v>64</v>
      </c>
      <c r="D513" s="114" t="s">
        <v>1236</v>
      </c>
      <c r="E513" s="114"/>
      <c r="F513" s="114" t="s">
        <v>467</v>
      </c>
      <c r="G513" s="114" t="s">
        <v>1239</v>
      </c>
    </row>
    <row r="514" spans="1:7" s="165" customFormat="1" x14ac:dyDescent="0.25">
      <c r="A514" s="243" t="s">
        <v>1559</v>
      </c>
      <c r="B514" s="244" t="s">
        <v>559</v>
      </c>
      <c r="C514" s="219" t="s">
        <v>34</v>
      </c>
      <c r="D514" s="229" t="s">
        <v>34</v>
      </c>
      <c r="E514" s="174"/>
      <c r="F514" s="176" t="str">
        <f>IF($C$532=0,"",IF(C514="[for completion]","",IF(C514="","",C514/$C$532)))</f>
        <v/>
      </c>
      <c r="G514" s="176" t="str">
        <f>IF($D$532=0,"",IF(D514="[for completion]","",IF(D514="","",D514/$D$532)))</f>
        <v/>
      </c>
    </row>
    <row r="515" spans="1:7" s="165" customFormat="1" x14ac:dyDescent="0.25">
      <c r="A515" s="243" t="s">
        <v>1560</v>
      </c>
      <c r="B515" s="173" t="s">
        <v>559</v>
      </c>
      <c r="C515" s="219" t="s">
        <v>34</v>
      </c>
      <c r="D515" s="229" t="s">
        <v>34</v>
      </c>
      <c r="E515" s="174"/>
      <c r="F515" s="176" t="str">
        <f t="shared" ref="F515:F531" si="30">IF($C$532=0,"",IF(C515="[for completion]","",IF(C515="","",C515/$C$532)))</f>
        <v/>
      </c>
      <c r="G515" s="176" t="str">
        <f t="shared" ref="G515:G531" si="31">IF($D$532=0,"",IF(D515="[for completion]","",IF(D515="","",D515/$D$532)))</f>
        <v/>
      </c>
    </row>
    <row r="516" spans="1:7" s="165" customFormat="1" x14ac:dyDescent="0.25">
      <c r="A516" s="243" t="s">
        <v>1561</v>
      </c>
      <c r="B516" s="173" t="s">
        <v>559</v>
      </c>
      <c r="C516" s="219" t="s">
        <v>34</v>
      </c>
      <c r="D516" s="229" t="s">
        <v>34</v>
      </c>
      <c r="E516" s="174"/>
      <c r="F516" s="176" t="str">
        <f t="shared" si="30"/>
        <v/>
      </c>
      <c r="G516" s="176" t="str">
        <f t="shared" si="31"/>
        <v/>
      </c>
    </row>
    <row r="517" spans="1:7" s="165" customFormat="1" x14ac:dyDescent="0.25">
      <c r="A517" s="243" t="s">
        <v>1562</v>
      </c>
      <c r="B517" s="173" t="s">
        <v>559</v>
      </c>
      <c r="C517" s="219" t="s">
        <v>34</v>
      </c>
      <c r="D517" s="229" t="s">
        <v>34</v>
      </c>
      <c r="E517" s="174"/>
      <c r="F517" s="176" t="str">
        <f t="shared" si="30"/>
        <v/>
      </c>
      <c r="G517" s="176" t="str">
        <f t="shared" si="31"/>
        <v/>
      </c>
    </row>
    <row r="518" spans="1:7" s="165" customFormat="1" x14ac:dyDescent="0.25">
      <c r="A518" s="243" t="s">
        <v>1563</v>
      </c>
      <c r="B518" s="188" t="s">
        <v>559</v>
      </c>
      <c r="C518" s="219" t="s">
        <v>34</v>
      </c>
      <c r="D518" s="229" t="s">
        <v>34</v>
      </c>
      <c r="E518" s="174"/>
      <c r="F518" s="176" t="str">
        <f t="shared" si="30"/>
        <v/>
      </c>
      <c r="G518" s="176" t="str">
        <f t="shared" si="31"/>
        <v/>
      </c>
    </row>
    <row r="519" spans="1:7" s="165" customFormat="1" x14ac:dyDescent="0.25">
      <c r="A519" s="243" t="s">
        <v>1564</v>
      </c>
      <c r="B519" s="173" t="s">
        <v>559</v>
      </c>
      <c r="C519" s="219" t="s">
        <v>34</v>
      </c>
      <c r="D519" s="229" t="s">
        <v>34</v>
      </c>
      <c r="E519" s="174"/>
      <c r="F519" s="176" t="str">
        <f t="shared" si="30"/>
        <v/>
      </c>
      <c r="G519" s="176" t="str">
        <f t="shared" si="31"/>
        <v/>
      </c>
    </row>
    <row r="520" spans="1:7" s="165" customFormat="1" x14ac:dyDescent="0.25">
      <c r="A520" s="243" t="s">
        <v>1565</v>
      </c>
      <c r="B520" s="173" t="s">
        <v>559</v>
      </c>
      <c r="C520" s="219" t="s">
        <v>34</v>
      </c>
      <c r="D520" s="229" t="s">
        <v>34</v>
      </c>
      <c r="E520" s="174"/>
      <c r="F520" s="176" t="str">
        <f t="shared" si="30"/>
        <v/>
      </c>
      <c r="G520" s="176" t="str">
        <f t="shared" si="31"/>
        <v/>
      </c>
    </row>
    <row r="521" spans="1:7" s="165" customFormat="1" x14ac:dyDescent="0.25">
      <c r="A521" s="243" t="s">
        <v>1566</v>
      </c>
      <c r="B521" s="173" t="s">
        <v>559</v>
      </c>
      <c r="C521" s="219" t="s">
        <v>34</v>
      </c>
      <c r="D521" s="229" t="s">
        <v>34</v>
      </c>
      <c r="E521" s="174"/>
      <c r="F521" s="176" t="str">
        <f t="shared" si="30"/>
        <v/>
      </c>
      <c r="G521" s="176" t="str">
        <f t="shared" si="31"/>
        <v/>
      </c>
    </row>
    <row r="522" spans="1:7" s="165" customFormat="1" x14ac:dyDescent="0.25">
      <c r="A522" s="243" t="s">
        <v>1567</v>
      </c>
      <c r="B522" s="173" t="s">
        <v>559</v>
      </c>
      <c r="C522" s="219" t="s">
        <v>34</v>
      </c>
      <c r="D522" s="229" t="s">
        <v>34</v>
      </c>
      <c r="E522" s="174"/>
      <c r="F522" s="176" t="str">
        <f t="shared" si="30"/>
        <v/>
      </c>
      <c r="G522" s="176" t="str">
        <f t="shared" si="31"/>
        <v/>
      </c>
    </row>
    <row r="523" spans="1:7" s="165" customFormat="1" x14ac:dyDescent="0.25">
      <c r="A523" s="243" t="s">
        <v>1568</v>
      </c>
      <c r="B523" s="188" t="s">
        <v>559</v>
      </c>
      <c r="C523" s="219" t="s">
        <v>34</v>
      </c>
      <c r="D523" s="229" t="s">
        <v>34</v>
      </c>
      <c r="E523" s="174"/>
      <c r="F523" s="176" t="str">
        <f t="shared" si="30"/>
        <v/>
      </c>
      <c r="G523" s="176" t="str">
        <f t="shared" si="31"/>
        <v/>
      </c>
    </row>
    <row r="524" spans="1:7" s="165" customFormat="1" x14ac:dyDescent="0.25">
      <c r="A524" s="243" t="s">
        <v>1569</v>
      </c>
      <c r="B524" s="173" t="s">
        <v>559</v>
      </c>
      <c r="C524" s="219" t="s">
        <v>34</v>
      </c>
      <c r="D524" s="229" t="s">
        <v>34</v>
      </c>
      <c r="E524" s="174"/>
      <c r="F524" s="176" t="str">
        <f t="shared" si="30"/>
        <v/>
      </c>
      <c r="G524" s="176" t="str">
        <f t="shared" si="31"/>
        <v/>
      </c>
    </row>
    <row r="525" spans="1:7" s="165" customFormat="1" x14ac:dyDescent="0.25">
      <c r="A525" s="243" t="s">
        <v>1570</v>
      </c>
      <c r="B525" s="173" t="s">
        <v>559</v>
      </c>
      <c r="C525" s="219" t="s">
        <v>34</v>
      </c>
      <c r="D525" s="229" t="s">
        <v>34</v>
      </c>
      <c r="E525" s="174"/>
      <c r="F525" s="176" t="str">
        <f t="shared" si="30"/>
        <v/>
      </c>
      <c r="G525" s="176" t="str">
        <f t="shared" si="31"/>
        <v/>
      </c>
    </row>
    <row r="526" spans="1:7" s="165" customFormat="1" x14ac:dyDescent="0.25">
      <c r="A526" s="243" t="s">
        <v>1571</v>
      </c>
      <c r="B526" s="173" t="s">
        <v>559</v>
      </c>
      <c r="C526" s="219" t="s">
        <v>34</v>
      </c>
      <c r="D526" s="229" t="s">
        <v>34</v>
      </c>
      <c r="E526" s="174"/>
      <c r="F526" s="176" t="str">
        <f t="shared" si="30"/>
        <v/>
      </c>
      <c r="G526" s="176" t="str">
        <f t="shared" si="31"/>
        <v/>
      </c>
    </row>
    <row r="527" spans="1:7" s="165" customFormat="1" x14ac:dyDescent="0.25">
      <c r="A527" s="243" t="s">
        <v>1572</v>
      </c>
      <c r="B527" s="173" t="s">
        <v>559</v>
      </c>
      <c r="C527" s="219" t="s">
        <v>34</v>
      </c>
      <c r="D527" s="229" t="s">
        <v>34</v>
      </c>
      <c r="E527" s="174"/>
      <c r="F527" s="176" t="str">
        <f t="shared" si="30"/>
        <v/>
      </c>
      <c r="G527" s="176" t="str">
        <f t="shared" si="31"/>
        <v/>
      </c>
    </row>
    <row r="528" spans="1:7" s="165" customFormat="1" x14ac:dyDescent="0.25">
      <c r="A528" s="243" t="s">
        <v>1573</v>
      </c>
      <c r="B528" s="173" t="s">
        <v>559</v>
      </c>
      <c r="C528" s="219" t="s">
        <v>34</v>
      </c>
      <c r="D528" s="229" t="s">
        <v>34</v>
      </c>
      <c r="E528" s="174"/>
      <c r="F528" s="176" t="str">
        <f t="shared" si="30"/>
        <v/>
      </c>
      <c r="G528" s="176" t="str">
        <f t="shared" si="31"/>
        <v/>
      </c>
    </row>
    <row r="529" spans="1:7" s="165" customFormat="1" x14ac:dyDescent="0.25">
      <c r="A529" s="243" t="s">
        <v>1574</v>
      </c>
      <c r="B529" s="173" t="s">
        <v>559</v>
      </c>
      <c r="C529" s="219" t="s">
        <v>34</v>
      </c>
      <c r="D529" s="229" t="s">
        <v>34</v>
      </c>
      <c r="E529" s="174"/>
      <c r="F529" s="176" t="str">
        <f t="shared" si="30"/>
        <v/>
      </c>
      <c r="G529" s="176" t="str">
        <f t="shared" si="31"/>
        <v/>
      </c>
    </row>
    <row r="530" spans="1:7" s="165" customFormat="1" x14ac:dyDescent="0.25">
      <c r="A530" s="243" t="s">
        <v>1575</v>
      </c>
      <c r="B530" s="173" t="s">
        <v>559</v>
      </c>
      <c r="C530" s="219" t="s">
        <v>34</v>
      </c>
      <c r="D530" s="229" t="s">
        <v>34</v>
      </c>
      <c r="E530" s="174"/>
      <c r="F530" s="176" t="str">
        <f t="shared" si="30"/>
        <v/>
      </c>
      <c r="G530" s="176" t="str">
        <f t="shared" si="31"/>
        <v/>
      </c>
    </row>
    <row r="531" spans="1:7" s="165" customFormat="1" x14ac:dyDescent="0.25">
      <c r="A531" s="243" t="s">
        <v>1576</v>
      </c>
      <c r="B531" s="173" t="s">
        <v>1279</v>
      </c>
      <c r="C531" s="219" t="s">
        <v>34</v>
      </c>
      <c r="D531" s="229" t="s">
        <v>34</v>
      </c>
      <c r="E531" s="174"/>
      <c r="F531" s="176" t="str">
        <f t="shared" si="30"/>
        <v/>
      </c>
      <c r="G531" s="176" t="str">
        <f t="shared" si="31"/>
        <v/>
      </c>
    </row>
    <row r="532" spans="1:7" s="165" customFormat="1" x14ac:dyDescent="0.25">
      <c r="A532" s="243" t="s">
        <v>1577</v>
      </c>
      <c r="B532" s="173" t="s">
        <v>99</v>
      </c>
      <c r="C532" s="219">
        <f>SUM(C514:C531)</f>
        <v>0</v>
      </c>
      <c r="D532" s="229">
        <f>SUM(D514:D531)</f>
        <v>0</v>
      </c>
      <c r="E532" s="174"/>
      <c r="F532" s="183">
        <f>SUM(F514:F531)</f>
        <v>0</v>
      </c>
      <c r="G532" s="183">
        <f>SUM(G514:G531)</f>
        <v>0</v>
      </c>
    </row>
    <row r="533" spans="1:7" s="165" customFormat="1" x14ac:dyDescent="0.25">
      <c r="A533" s="243" t="s">
        <v>1578</v>
      </c>
      <c r="B533" s="173"/>
      <c r="C533" s="172"/>
      <c r="D533" s="172"/>
      <c r="E533" s="174"/>
      <c r="F533" s="174"/>
      <c r="G533" s="174"/>
    </row>
    <row r="534" spans="1:7" s="165" customFormat="1" x14ac:dyDescent="0.25">
      <c r="A534" s="243" t="s">
        <v>1579</v>
      </c>
      <c r="B534" s="173"/>
      <c r="C534" s="172"/>
      <c r="D534" s="172"/>
      <c r="E534" s="174"/>
      <c r="F534" s="174"/>
      <c r="G534" s="174"/>
    </row>
    <row r="535" spans="1:7" s="165" customFormat="1" x14ac:dyDescent="0.25">
      <c r="A535" s="243" t="s">
        <v>1580</v>
      </c>
      <c r="B535" s="173"/>
      <c r="C535" s="172"/>
      <c r="D535" s="172"/>
      <c r="E535" s="174"/>
      <c r="F535" s="174"/>
      <c r="G535" s="174"/>
    </row>
    <row r="536" spans="1:7" s="177" customFormat="1" x14ac:dyDescent="0.25">
      <c r="A536" s="147"/>
      <c r="B536" s="147" t="s">
        <v>1494</v>
      </c>
      <c r="C536" s="114" t="s">
        <v>64</v>
      </c>
      <c r="D536" s="114" t="s">
        <v>1236</v>
      </c>
      <c r="E536" s="114"/>
      <c r="F536" s="114" t="s">
        <v>467</v>
      </c>
      <c r="G536" s="114" t="s">
        <v>1239</v>
      </c>
    </row>
    <row r="537" spans="1:7" s="177" customFormat="1" x14ac:dyDescent="0.25">
      <c r="A537" s="243" t="s">
        <v>1581</v>
      </c>
      <c r="B537" s="188" t="s">
        <v>559</v>
      </c>
      <c r="C537" s="219" t="s">
        <v>34</v>
      </c>
      <c r="D537" s="229" t="s">
        <v>34</v>
      </c>
      <c r="E537" s="189"/>
      <c r="F537" s="176" t="str">
        <f>IF($C$555=0,"",IF(C537="[for completion]","",IF(C537="","",C537/$C$555)))</f>
        <v/>
      </c>
      <c r="G537" s="176" t="str">
        <f>IF($D$555=0,"",IF(D537="[for completion]","",IF(D537="","",D537/$D$555)))</f>
        <v/>
      </c>
    </row>
    <row r="538" spans="1:7" s="177" customFormat="1" x14ac:dyDescent="0.25">
      <c r="A538" s="243" t="s">
        <v>1582</v>
      </c>
      <c r="B538" s="188" t="s">
        <v>559</v>
      </c>
      <c r="C538" s="219" t="s">
        <v>34</v>
      </c>
      <c r="D538" s="229" t="s">
        <v>34</v>
      </c>
      <c r="E538" s="189"/>
      <c r="F538" s="176" t="str">
        <f t="shared" ref="F538:F554" si="32">IF($C$555=0,"",IF(C538="[for completion]","",IF(C538="","",C538/$C$555)))</f>
        <v/>
      </c>
      <c r="G538" s="176" t="str">
        <f t="shared" ref="G538:G554" si="33">IF($D$555=0,"",IF(D538="[for completion]","",IF(D538="","",D538/$D$555)))</f>
        <v/>
      </c>
    </row>
    <row r="539" spans="1:7" s="177" customFormat="1" x14ac:dyDescent="0.25">
      <c r="A539" s="243" t="s">
        <v>1583</v>
      </c>
      <c r="B539" s="188" t="s">
        <v>559</v>
      </c>
      <c r="C539" s="219" t="s">
        <v>34</v>
      </c>
      <c r="D539" s="229" t="s">
        <v>34</v>
      </c>
      <c r="E539" s="189"/>
      <c r="F539" s="176" t="str">
        <f t="shared" si="32"/>
        <v/>
      </c>
      <c r="G539" s="176" t="str">
        <f t="shared" si="33"/>
        <v/>
      </c>
    </row>
    <row r="540" spans="1:7" s="177" customFormat="1" x14ac:dyDescent="0.25">
      <c r="A540" s="243" t="s">
        <v>1584</v>
      </c>
      <c r="B540" s="188" t="s">
        <v>559</v>
      </c>
      <c r="C540" s="219" t="s">
        <v>34</v>
      </c>
      <c r="D540" s="229" t="s">
        <v>34</v>
      </c>
      <c r="E540" s="189"/>
      <c r="F540" s="176" t="str">
        <f t="shared" si="32"/>
        <v/>
      </c>
      <c r="G540" s="176" t="str">
        <f t="shared" si="33"/>
        <v/>
      </c>
    </row>
    <row r="541" spans="1:7" s="177" customFormat="1" x14ac:dyDescent="0.25">
      <c r="A541" s="243" t="s">
        <v>1585</v>
      </c>
      <c r="B541" s="188" t="s">
        <v>559</v>
      </c>
      <c r="C541" s="219" t="s">
        <v>34</v>
      </c>
      <c r="D541" s="229" t="s">
        <v>34</v>
      </c>
      <c r="E541" s="189"/>
      <c r="F541" s="176" t="str">
        <f t="shared" si="32"/>
        <v/>
      </c>
      <c r="G541" s="176" t="str">
        <f t="shared" si="33"/>
        <v/>
      </c>
    </row>
    <row r="542" spans="1:7" s="177" customFormat="1" x14ac:dyDescent="0.25">
      <c r="A542" s="243" t="s">
        <v>1586</v>
      </c>
      <c r="B542" s="188" t="s">
        <v>559</v>
      </c>
      <c r="C542" s="219" t="s">
        <v>34</v>
      </c>
      <c r="D542" s="229" t="s">
        <v>34</v>
      </c>
      <c r="E542" s="189"/>
      <c r="F542" s="176" t="str">
        <f t="shared" si="32"/>
        <v/>
      </c>
      <c r="G542" s="176" t="str">
        <f t="shared" si="33"/>
        <v/>
      </c>
    </row>
    <row r="543" spans="1:7" s="177" customFormat="1" x14ac:dyDescent="0.25">
      <c r="A543" s="243" t="s">
        <v>1587</v>
      </c>
      <c r="B543" s="244" t="s">
        <v>559</v>
      </c>
      <c r="C543" s="219" t="s">
        <v>34</v>
      </c>
      <c r="D543" s="229" t="s">
        <v>34</v>
      </c>
      <c r="E543" s="189"/>
      <c r="F543" s="176" t="str">
        <f t="shared" si="32"/>
        <v/>
      </c>
      <c r="G543" s="176" t="str">
        <f t="shared" si="33"/>
        <v/>
      </c>
    </row>
    <row r="544" spans="1:7" s="177" customFormat="1" x14ac:dyDescent="0.25">
      <c r="A544" s="243" t="s">
        <v>1588</v>
      </c>
      <c r="B544" s="188" t="s">
        <v>559</v>
      </c>
      <c r="C544" s="219" t="s">
        <v>34</v>
      </c>
      <c r="D544" s="229" t="s">
        <v>34</v>
      </c>
      <c r="E544" s="189"/>
      <c r="F544" s="176" t="str">
        <f t="shared" si="32"/>
        <v/>
      </c>
      <c r="G544" s="176" t="str">
        <f t="shared" si="33"/>
        <v/>
      </c>
    </row>
    <row r="545" spans="1:7" s="177" customFormat="1" x14ac:dyDescent="0.25">
      <c r="A545" s="243" t="s">
        <v>1589</v>
      </c>
      <c r="B545" s="188" t="s">
        <v>559</v>
      </c>
      <c r="C545" s="219" t="s">
        <v>34</v>
      </c>
      <c r="D545" s="229" t="s">
        <v>34</v>
      </c>
      <c r="E545" s="189"/>
      <c r="F545" s="176" t="str">
        <f t="shared" si="32"/>
        <v/>
      </c>
      <c r="G545" s="176" t="str">
        <f t="shared" si="33"/>
        <v/>
      </c>
    </row>
    <row r="546" spans="1:7" s="177" customFormat="1" x14ac:dyDescent="0.25">
      <c r="A546" s="243" t="s">
        <v>1590</v>
      </c>
      <c r="B546" s="188" t="s">
        <v>559</v>
      </c>
      <c r="C546" s="219" t="s">
        <v>34</v>
      </c>
      <c r="D546" s="229" t="s">
        <v>34</v>
      </c>
      <c r="E546" s="189"/>
      <c r="F546" s="176" t="str">
        <f t="shared" si="32"/>
        <v/>
      </c>
      <c r="G546" s="176" t="str">
        <f t="shared" si="33"/>
        <v/>
      </c>
    </row>
    <row r="547" spans="1:7" s="177" customFormat="1" x14ac:dyDescent="0.25">
      <c r="A547" s="243" t="s">
        <v>1591</v>
      </c>
      <c r="B547" s="188" t="s">
        <v>559</v>
      </c>
      <c r="C547" s="219" t="s">
        <v>34</v>
      </c>
      <c r="D547" s="229" t="s">
        <v>34</v>
      </c>
      <c r="E547" s="189"/>
      <c r="F547" s="176" t="str">
        <f t="shared" si="32"/>
        <v/>
      </c>
      <c r="G547" s="176" t="str">
        <f t="shared" si="33"/>
        <v/>
      </c>
    </row>
    <row r="548" spans="1:7" s="177" customFormat="1" x14ac:dyDescent="0.25">
      <c r="A548" s="243" t="s">
        <v>1592</v>
      </c>
      <c r="B548" s="188" t="s">
        <v>559</v>
      </c>
      <c r="C548" s="219" t="s">
        <v>34</v>
      </c>
      <c r="D548" s="229" t="s">
        <v>34</v>
      </c>
      <c r="E548" s="189"/>
      <c r="F548" s="176" t="str">
        <f t="shared" si="32"/>
        <v/>
      </c>
      <c r="G548" s="176" t="str">
        <f t="shared" si="33"/>
        <v/>
      </c>
    </row>
    <row r="549" spans="1:7" s="177" customFormat="1" x14ac:dyDescent="0.25">
      <c r="A549" s="243" t="s">
        <v>1593</v>
      </c>
      <c r="B549" s="188" t="s">
        <v>559</v>
      </c>
      <c r="C549" s="219" t="s">
        <v>34</v>
      </c>
      <c r="D549" s="229" t="s">
        <v>34</v>
      </c>
      <c r="E549" s="189"/>
      <c r="F549" s="176" t="str">
        <f t="shared" si="32"/>
        <v/>
      </c>
      <c r="G549" s="176" t="str">
        <f t="shared" si="33"/>
        <v/>
      </c>
    </row>
    <row r="550" spans="1:7" s="177" customFormat="1" x14ac:dyDescent="0.25">
      <c r="A550" s="243" t="s">
        <v>1594</v>
      </c>
      <c r="B550" s="188" t="s">
        <v>559</v>
      </c>
      <c r="C550" s="219" t="s">
        <v>34</v>
      </c>
      <c r="D550" s="229" t="s">
        <v>34</v>
      </c>
      <c r="E550" s="189"/>
      <c r="F550" s="176" t="str">
        <f t="shared" si="32"/>
        <v/>
      </c>
      <c r="G550" s="176" t="str">
        <f t="shared" si="33"/>
        <v/>
      </c>
    </row>
    <row r="551" spans="1:7" s="177" customFormat="1" x14ac:dyDescent="0.25">
      <c r="A551" s="243" t="s">
        <v>1595</v>
      </c>
      <c r="B551" s="188" t="s">
        <v>559</v>
      </c>
      <c r="C551" s="219" t="s">
        <v>34</v>
      </c>
      <c r="D551" s="229" t="s">
        <v>34</v>
      </c>
      <c r="E551" s="189"/>
      <c r="F551" s="176" t="str">
        <f t="shared" si="32"/>
        <v/>
      </c>
      <c r="G551" s="176" t="str">
        <f t="shared" si="33"/>
        <v/>
      </c>
    </row>
    <row r="552" spans="1:7" s="177" customFormat="1" x14ac:dyDescent="0.25">
      <c r="A552" s="243" t="s">
        <v>1596</v>
      </c>
      <c r="B552" s="188" t="s">
        <v>559</v>
      </c>
      <c r="C552" s="219" t="s">
        <v>34</v>
      </c>
      <c r="D552" s="229" t="s">
        <v>34</v>
      </c>
      <c r="E552" s="189"/>
      <c r="F552" s="176" t="str">
        <f t="shared" si="32"/>
        <v/>
      </c>
      <c r="G552" s="176" t="str">
        <f t="shared" si="33"/>
        <v/>
      </c>
    </row>
    <row r="553" spans="1:7" s="177" customFormat="1" x14ac:dyDescent="0.25">
      <c r="A553" s="243" t="s">
        <v>1597</v>
      </c>
      <c r="B553" s="188" t="s">
        <v>559</v>
      </c>
      <c r="C553" s="219" t="s">
        <v>34</v>
      </c>
      <c r="D553" s="229" t="s">
        <v>34</v>
      </c>
      <c r="E553" s="189"/>
      <c r="F553" s="176" t="str">
        <f t="shared" si="32"/>
        <v/>
      </c>
      <c r="G553" s="176" t="str">
        <f t="shared" si="33"/>
        <v/>
      </c>
    </row>
    <row r="554" spans="1:7" s="177" customFormat="1" x14ac:dyDescent="0.25">
      <c r="A554" s="243" t="s">
        <v>1598</v>
      </c>
      <c r="B554" s="188" t="s">
        <v>1279</v>
      </c>
      <c r="C554" s="219" t="s">
        <v>34</v>
      </c>
      <c r="D554" s="229" t="s">
        <v>34</v>
      </c>
      <c r="E554" s="189"/>
      <c r="F554" s="176" t="str">
        <f t="shared" si="32"/>
        <v/>
      </c>
      <c r="G554" s="176" t="str">
        <f t="shared" si="33"/>
        <v/>
      </c>
    </row>
    <row r="555" spans="1:7" s="177" customFormat="1" x14ac:dyDescent="0.25">
      <c r="A555" s="243" t="s">
        <v>1599</v>
      </c>
      <c r="B555" s="188" t="s">
        <v>99</v>
      </c>
      <c r="C555" s="219">
        <f>SUM(C537:C554)</f>
        <v>0</v>
      </c>
      <c r="D555" s="229">
        <f>SUM(D537:D554)</f>
        <v>0</v>
      </c>
      <c r="E555" s="189"/>
      <c r="F555" s="183">
        <f>SUM(F537:F554)</f>
        <v>0</v>
      </c>
      <c r="G555" s="183">
        <f>SUM(G537:G554)</f>
        <v>0</v>
      </c>
    </row>
    <row r="556" spans="1:7" s="177" customFormat="1" x14ac:dyDescent="0.25">
      <c r="A556" s="243" t="s">
        <v>1600</v>
      </c>
      <c r="B556" s="188"/>
      <c r="C556" s="186"/>
      <c r="D556" s="186"/>
      <c r="E556" s="189"/>
      <c r="F556" s="189"/>
      <c r="G556" s="189"/>
    </row>
    <row r="557" spans="1:7" s="177" customFormat="1" x14ac:dyDescent="0.25">
      <c r="A557" s="243" t="s">
        <v>1601</v>
      </c>
      <c r="B557" s="188"/>
      <c r="C557" s="186"/>
      <c r="D557" s="186"/>
      <c r="E557" s="189"/>
      <c r="F557" s="189"/>
      <c r="G557" s="189"/>
    </row>
    <row r="558" spans="1:7" s="177" customFormat="1" x14ac:dyDescent="0.25">
      <c r="A558" s="243" t="s">
        <v>1602</v>
      </c>
      <c r="B558" s="188"/>
      <c r="C558" s="186"/>
      <c r="D558" s="186"/>
      <c r="E558" s="189"/>
      <c r="F558" s="189"/>
      <c r="G558" s="189"/>
    </row>
    <row r="559" spans="1:7" s="165" customFormat="1" x14ac:dyDescent="0.25">
      <c r="A559" s="147"/>
      <c r="B559" s="147" t="s">
        <v>1495</v>
      </c>
      <c r="C559" s="114" t="s">
        <v>64</v>
      </c>
      <c r="D559" s="114" t="s">
        <v>1236</v>
      </c>
      <c r="E559" s="114"/>
      <c r="F559" s="114" t="s">
        <v>467</v>
      </c>
      <c r="G559" s="114" t="s">
        <v>1239</v>
      </c>
    </row>
    <row r="560" spans="1:7" s="165" customFormat="1" x14ac:dyDescent="0.25">
      <c r="A560" s="243" t="s">
        <v>1603</v>
      </c>
      <c r="B560" s="249" t="s">
        <v>1226</v>
      </c>
      <c r="C560" s="219" t="s">
        <v>34</v>
      </c>
      <c r="D560" s="229" t="s">
        <v>34</v>
      </c>
      <c r="E560" s="174"/>
      <c r="F560" s="176" t="str">
        <f>IF($C$570=0,"",IF(C560="[for completion]","",IF(C560="","",C560/$C$570)))</f>
        <v/>
      </c>
      <c r="G560" s="176" t="str">
        <f>IF($D$570=0,"",IF(D560="[for completion]","",IF(D560="","",D560/$D$570)))</f>
        <v/>
      </c>
    </row>
    <row r="561" spans="1:7" s="165" customFormat="1" x14ac:dyDescent="0.25">
      <c r="A561" s="243" t="s">
        <v>1604</v>
      </c>
      <c r="B561" s="249" t="s">
        <v>1227</v>
      </c>
      <c r="C561" s="219" t="s">
        <v>34</v>
      </c>
      <c r="D561" s="229" t="s">
        <v>34</v>
      </c>
      <c r="E561" s="174"/>
      <c r="F561" s="176" t="str">
        <f t="shared" ref="F561:F569" si="34">IF($C$570=0,"",IF(C561="[for completion]","",IF(C561="","",C561/$C$570)))</f>
        <v/>
      </c>
      <c r="G561" s="176" t="str">
        <f t="shared" ref="G561:G569" si="35">IF($D$570=0,"",IF(D561="[for completion]","",IF(D561="","",D561/$D$570)))</f>
        <v/>
      </c>
    </row>
    <row r="562" spans="1:7" s="165" customFormat="1" x14ac:dyDescent="0.25">
      <c r="A562" s="243" t="s">
        <v>1605</v>
      </c>
      <c r="B562" s="249" t="s">
        <v>1438</v>
      </c>
      <c r="C562" s="219" t="s">
        <v>34</v>
      </c>
      <c r="D562" s="229" t="s">
        <v>34</v>
      </c>
      <c r="E562" s="174"/>
      <c r="F562" s="176" t="str">
        <f t="shared" si="34"/>
        <v/>
      </c>
      <c r="G562" s="176" t="str">
        <f t="shared" si="35"/>
        <v/>
      </c>
    </row>
    <row r="563" spans="1:7" s="165" customFormat="1" x14ac:dyDescent="0.25">
      <c r="A563" s="243" t="s">
        <v>1606</v>
      </c>
      <c r="B563" s="249" t="s">
        <v>1228</v>
      </c>
      <c r="C563" s="219" t="s">
        <v>34</v>
      </c>
      <c r="D563" s="229" t="s">
        <v>34</v>
      </c>
      <c r="E563" s="174"/>
      <c r="F563" s="176" t="str">
        <f t="shared" si="34"/>
        <v/>
      </c>
      <c r="G563" s="176" t="str">
        <f t="shared" si="35"/>
        <v/>
      </c>
    </row>
    <row r="564" spans="1:7" s="165" customFormat="1" x14ac:dyDescent="0.25">
      <c r="A564" s="243" t="s">
        <v>1607</v>
      </c>
      <c r="B564" s="249" t="s">
        <v>1229</v>
      </c>
      <c r="C564" s="219" t="s">
        <v>34</v>
      </c>
      <c r="D564" s="229" t="s">
        <v>34</v>
      </c>
      <c r="E564" s="174"/>
      <c r="F564" s="176" t="str">
        <f t="shared" si="34"/>
        <v/>
      </c>
      <c r="G564" s="176" t="str">
        <f t="shared" si="35"/>
        <v/>
      </c>
    </row>
    <row r="565" spans="1:7" s="165" customFormat="1" x14ac:dyDescent="0.25">
      <c r="A565" s="243" t="s">
        <v>1608</v>
      </c>
      <c r="B565" s="249" t="s">
        <v>1230</v>
      </c>
      <c r="C565" s="219" t="s">
        <v>34</v>
      </c>
      <c r="D565" s="229" t="s">
        <v>34</v>
      </c>
      <c r="E565" s="174"/>
      <c r="F565" s="176" t="str">
        <f t="shared" si="34"/>
        <v/>
      </c>
      <c r="G565" s="176" t="str">
        <f t="shared" si="35"/>
        <v/>
      </c>
    </row>
    <row r="566" spans="1:7" s="165" customFormat="1" x14ac:dyDescent="0.25">
      <c r="A566" s="243" t="s">
        <v>1609</v>
      </c>
      <c r="B566" s="249" t="s">
        <v>1231</v>
      </c>
      <c r="C566" s="219" t="s">
        <v>34</v>
      </c>
      <c r="D566" s="229" t="s">
        <v>34</v>
      </c>
      <c r="E566" s="174"/>
      <c r="F566" s="176" t="str">
        <f t="shared" si="34"/>
        <v/>
      </c>
      <c r="G566" s="176" t="str">
        <f t="shared" si="35"/>
        <v/>
      </c>
    </row>
    <row r="567" spans="1:7" s="165" customFormat="1" x14ac:dyDescent="0.25">
      <c r="A567" s="243" t="s">
        <v>1610</v>
      </c>
      <c r="B567" s="249" t="s">
        <v>1232</v>
      </c>
      <c r="C567" s="219" t="s">
        <v>34</v>
      </c>
      <c r="D567" s="229" t="s">
        <v>34</v>
      </c>
      <c r="E567" s="174"/>
      <c r="F567" s="176" t="str">
        <f t="shared" si="34"/>
        <v/>
      </c>
      <c r="G567" s="176" t="str">
        <f t="shared" si="35"/>
        <v/>
      </c>
    </row>
    <row r="568" spans="1:7" s="165" customFormat="1" x14ac:dyDescent="0.25">
      <c r="A568" s="243" t="s">
        <v>1611</v>
      </c>
      <c r="B568" s="249" t="s">
        <v>1233</v>
      </c>
      <c r="C568" s="219" t="s">
        <v>34</v>
      </c>
      <c r="D568" s="229" t="s">
        <v>34</v>
      </c>
      <c r="E568" s="174"/>
      <c r="F568" s="176" t="str">
        <f t="shared" si="34"/>
        <v/>
      </c>
      <c r="G568" s="176" t="str">
        <f t="shared" si="35"/>
        <v/>
      </c>
    </row>
    <row r="569" spans="1:7" s="165" customFormat="1" x14ac:dyDescent="0.25">
      <c r="A569" s="243" t="s">
        <v>1612</v>
      </c>
      <c r="B569" s="243" t="s">
        <v>1279</v>
      </c>
      <c r="C569" s="219" t="s">
        <v>34</v>
      </c>
      <c r="D569" s="229" t="s">
        <v>34</v>
      </c>
      <c r="E569" s="174"/>
      <c r="F569" s="176" t="str">
        <f t="shared" si="34"/>
        <v/>
      </c>
      <c r="G569" s="176" t="str">
        <f t="shared" si="35"/>
        <v/>
      </c>
    </row>
    <row r="570" spans="1:7" s="177" customFormat="1" x14ac:dyDescent="0.25">
      <c r="A570" s="243" t="s">
        <v>1613</v>
      </c>
      <c r="B570" s="249" t="s">
        <v>99</v>
      </c>
      <c r="C570" s="219">
        <f>SUM(C560:C568)</f>
        <v>0</v>
      </c>
      <c r="D570" s="229">
        <f>SUM(D560:D568)</f>
        <v>0</v>
      </c>
      <c r="E570" s="189"/>
      <c r="F570" s="183">
        <f>SUM(F560:F569)</f>
        <v>0</v>
      </c>
      <c r="G570" s="183">
        <f>SUM(G560:G569)</f>
        <v>0</v>
      </c>
    </row>
    <row r="571" spans="1:7" x14ac:dyDescent="0.25">
      <c r="A571" s="243" t="s">
        <v>1614</v>
      </c>
      <c r="B571" s="182"/>
    </row>
    <row r="572" spans="1:7" x14ac:dyDescent="0.25">
      <c r="A572" s="147"/>
      <c r="B572" s="147" t="s">
        <v>1496</v>
      </c>
      <c r="C572" s="114" t="s">
        <v>64</v>
      </c>
      <c r="D572" s="114" t="s">
        <v>1234</v>
      </c>
      <c r="E572" s="114"/>
      <c r="F572" s="114" t="s">
        <v>466</v>
      </c>
      <c r="G572" s="114" t="s">
        <v>1239</v>
      </c>
    </row>
    <row r="573" spans="1:7" x14ac:dyDescent="0.25">
      <c r="A573" s="243" t="s">
        <v>1615</v>
      </c>
      <c r="B573" s="188" t="s">
        <v>1394</v>
      </c>
      <c r="C573" s="219" t="s">
        <v>34</v>
      </c>
      <c r="D573" s="229" t="s">
        <v>34</v>
      </c>
      <c r="E573" s="189"/>
      <c r="F573" s="176" t="str">
        <f>IF($C$577=0,"",IF(C573="[for completion]","",IF(C573="","",C573/$C$577)))</f>
        <v/>
      </c>
      <c r="G573" s="176" t="str">
        <f>IF($D$577=0,"",IF(D573="[for completion]","",IF(D573="","",D573/$D$577)))</f>
        <v/>
      </c>
    </row>
    <row r="574" spans="1:7" x14ac:dyDescent="0.25">
      <c r="A574" s="243" t="s">
        <v>1616</v>
      </c>
      <c r="B574" s="184" t="s">
        <v>1395</v>
      </c>
      <c r="C574" s="219" t="s">
        <v>34</v>
      </c>
      <c r="D574" s="229" t="s">
        <v>34</v>
      </c>
      <c r="E574" s="189"/>
      <c r="F574" s="176" t="str">
        <f t="shared" ref="F574:F576" si="36">IF($C$577=0,"",IF(C574="[for completion]","",IF(C574="","",C574/$C$577)))</f>
        <v/>
      </c>
      <c r="G574" s="176" t="str">
        <f t="shared" ref="G574:G576" si="37">IF($D$577=0,"",IF(D574="[for completion]","",IF(D574="","",D574/$D$577)))</f>
        <v/>
      </c>
    </row>
    <row r="575" spans="1:7" x14ac:dyDescent="0.25">
      <c r="A575" s="243" t="s">
        <v>1617</v>
      </c>
      <c r="B575" s="188" t="s">
        <v>1235</v>
      </c>
      <c r="C575" s="219" t="s">
        <v>34</v>
      </c>
      <c r="D575" s="229" t="s">
        <v>34</v>
      </c>
      <c r="E575" s="189"/>
      <c r="F575" s="176" t="str">
        <f t="shared" si="36"/>
        <v/>
      </c>
      <c r="G575" s="176" t="str">
        <f t="shared" si="37"/>
        <v/>
      </c>
    </row>
    <row r="576" spans="1:7" x14ac:dyDescent="0.25">
      <c r="A576" s="243" t="s">
        <v>1618</v>
      </c>
      <c r="B576" s="186" t="s">
        <v>1279</v>
      </c>
      <c r="C576" s="219" t="s">
        <v>34</v>
      </c>
      <c r="D576" s="229" t="s">
        <v>34</v>
      </c>
      <c r="E576" s="189"/>
      <c r="F576" s="176" t="str">
        <f t="shared" si="36"/>
        <v/>
      </c>
      <c r="G576" s="176" t="str">
        <f t="shared" si="37"/>
        <v/>
      </c>
    </row>
    <row r="577" spans="1:7" x14ac:dyDescent="0.25">
      <c r="A577" s="243" t="s">
        <v>1619</v>
      </c>
      <c r="B577" s="188" t="s">
        <v>99</v>
      </c>
      <c r="C577" s="219">
        <f>SUM(C573:C576)</f>
        <v>0</v>
      </c>
      <c r="D577" s="229">
        <f>SUM(D573:D576)</f>
        <v>0</v>
      </c>
      <c r="E577" s="189"/>
      <c r="F577" s="183">
        <f>SUM(F573:F576)</f>
        <v>0</v>
      </c>
      <c r="G577" s="183">
        <f>SUM(G573:G576)</f>
        <v>0</v>
      </c>
    </row>
    <row r="578" spans="1:7" x14ac:dyDescent="0.25">
      <c r="A578" s="186"/>
      <c r="B578" s="186"/>
      <c r="C578" s="186"/>
      <c r="D578" s="186"/>
      <c r="E578" s="186"/>
      <c r="F578" s="186"/>
      <c r="G578" s="185"/>
    </row>
    <row r="579" spans="1:7" x14ac:dyDescent="0.25">
      <c r="A579" s="147"/>
      <c r="B579" s="147" t="s">
        <v>1465</v>
      </c>
      <c r="C579" s="114" t="s">
        <v>64</v>
      </c>
      <c r="D579" s="114" t="s">
        <v>1236</v>
      </c>
      <c r="E579" s="114"/>
      <c r="F579" s="114" t="s">
        <v>466</v>
      </c>
      <c r="G579" s="114" t="s">
        <v>1239</v>
      </c>
    </row>
    <row r="580" spans="1:7" x14ac:dyDescent="0.25">
      <c r="A580" s="243" t="s">
        <v>1621</v>
      </c>
      <c r="B580" s="249" t="s">
        <v>559</v>
      </c>
      <c r="C580" s="219" t="s">
        <v>34</v>
      </c>
      <c r="D580" s="229" t="s">
        <v>34</v>
      </c>
      <c r="E580" s="250"/>
      <c r="F580" s="253" t="str">
        <f>IF($C$598=0,"",IF(C580="[for completion]","",IF(C580="","",C580/$C$598)))</f>
        <v/>
      </c>
      <c r="G580" s="253" t="str">
        <f>IF($D$598=0,"",IF(D580="[for completion]","",IF(D580="","",D580/$D$598)))</f>
        <v/>
      </c>
    </row>
    <row r="581" spans="1:7" x14ac:dyDescent="0.25">
      <c r="A581" s="243" t="s">
        <v>1622</v>
      </c>
      <c r="B581" s="249" t="s">
        <v>559</v>
      </c>
      <c r="C581" s="219" t="s">
        <v>34</v>
      </c>
      <c r="D581" s="229" t="s">
        <v>34</v>
      </c>
      <c r="E581" s="250"/>
      <c r="F581" s="253" t="str">
        <f t="shared" ref="F581:F598" si="38">IF($C$598=0,"",IF(C581="[for completion]","",IF(C581="","",C581/$C$598)))</f>
        <v/>
      </c>
      <c r="G581" s="253" t="str">
        <f t="shared" ref="G581:G598" si="39">IF($D$598=0,"",IF(D581="[for completion]","",IF(D581="","",D581/$D$598)))</f>
        <v/>
      </c>
    </row>
    <row r="582" spans="1:7" x14ac:dyDescent="0.25">
      <c r="A582" s="243" t="s">
        <v>1623</v>
      </c>
      <c r="B582" s="249" t="s">
        <v>559</v>
      </c>
      <c r="C582" s="219" t="s">
        <v>34</v>
      </c>
      <c r="D582" s="229" t="s">
        <v>34</v>
      </c>
      <c r="E582" s="250"/>
      <c r="F582" s="253" t="str">
        <f t="shared" si="38"/>
        <v/>
      </c>
      <c r="G582" s="253" t="str">
        <f t="shared" si="39"/>
        <v/>
      </c>
    </row>
    <row r="583" spans="1:7" x14ac:dyDescent="0.25">
      <c r="A583" s="243" t="s">
        <v>1624</v>
      </c>
      <c r="B583" s="249" t="s">
        <v>559</v>
      </c>
      <c r="C583" s="219" t="s">
        <v>34</v>
      </c>
      <c r="D583" s="229" t="s">
        <v>34</v>
      </c>
      <c r="E583" s="250"/>
      <c r="F583" s="253" t="str">
        <f t="shared" si="38"/>
        <v/>
      </c>
      <c r="G583" s="253" t="str">
        <f t="shared" si="39"/>
        <v/>
      </c>
    </row>
    <row r="584" spans="1:7" x14ac:dyDescent="0.25">
      <c r="A584" s="243" t="s">
        <v>1625</v>
      </c>
      <c r="B584" s="249" t="s">
        <v>559</v>
      </c>
      <c r="C584" s="219" t="s">
        <v>34</v>
      </c>
      <c r="D584" s="229" t="s">
        <v>34</v>
      </c>
      <c r="E584" s="250"/>
      <c r="F584" s="253" t="str">
        <f t="shared" si="38"/>
        <v/>
      </c>
      <c r="G584" s="253" t="str">
        <f t="shared" si="39"/>
        <v/>
      </c>
    </row>
    <row r="585" spans="1:7" x14ac:dyDescent="0.25">
      <c r="A585" s="243" t="s">
        <v>1626</v>
      </c>
      <c r="B585" s="249" t="s">
        <v>559</v>
      </c>
      <c r="C585" s="219" t="s">
        <v>34</v>
      </c>
      <c r="D585" s="229" t="s">
        <v>34</v>
      </c>
      <c r="E585" s="250"/>
      <c r="F585" s="253" t="str">
        <f t="shared" si="38"/>
        <v/>
      </c>
      <c r="G585" s="253" t="str">
        <f t="shared" si="39"/>
        <v/>
      </c>
    </row>
    <row r="586" spans="1:7" x14ac:dyDescent="0.25">
      <c r="A586" s="243" t="s">
        <v>1627</v>
      </c>
      <c r="B586" s="249" t="s">
        <v>559</v>
      </c>
      <c r="C586" s="219" t="s">
        <v>34</v>
      </c>
      <c r="D586" s="229" t="s">
        <v>34</v>
      </c>
      <c r="E586" s="250"/>
      <c r="F586" s="253" t="str">
        <f t="shared" si="38"/>
        <v/>
      </c>
      <c r="G586" s="253" t="str">
        <f t="shared" si="39"/>
        <v/>
      </c>
    </row>
    <row r="587" spans="1:7" x14ac:dyDescent="0.25">
      <c r="A587" s="243" t="s">
        <v>1628</v>
      </c>
      <c r="B587" s="249" t="s">
        <v>559</v>
      </c>
      <c r="C587" s="219" t="s">
        <v>34</v>
      </c>
      <c r="D587" s="229" t="s">
        <v>34</v>
      </c>
      <c r="E587" s="250"/>
      <c r="F587" s="253" t="str">
        <f t="shared" si="38"/>
        <v/>
      </c>
      <c r="G587" s="253" t="str">
        <f t="shared" si="39"/>
        <v/>
      </c>
    </row>
    <row r="588" spans="1:7" x14ac:dyDescent="0.25">
      <c r="A588" s="243" t="s">
        <v>1629</v>
      </c>
      <c r="B588" s="249" t="s">
        <v>559</v>
      </c>
      <c r="C588" s="219" t="s">
        <v>34</v>
      </c>
      <c r="D588" s="229" t="s">
        <v>34</v>
      </c>
      <c r="E588" s="250"/>
      <c r="F588" s="253" t="str">
        <f t="shared" si="38"/>
        <v/>
      </c>
      <c r="G588" s="253" t="str">
        <f t="shared" si="39"/>
        <v/>
      </c>
    </row>
    <row r="589" spans="1:7" x14ac:dyDescent="0.25">
      <c r="A589" s="243" t="s">
        <v>1630</v>
      </c>
      <c r="B589" s="249" t="s">
        <v>559</v>
      </c>
      <c r="C589" s="219" t="s">
        <v>34</v>
      </c>
      <c r="D589" s="229" t="s">
        <v>34</v>
      </c>
      <c r="E589" s="250"/>
      <c r="F589" s="253" t="str">
        <f t="shared" si="38"/>
        <v/>
      </c>
      <c r="G589" s="253" t="str">
        <f t="shared" si="39"/>
        <v/>
      </c>
    </row>
    <row r="590" spans="1:7" x14ac:dyDescent="0.25">
      <c r="A590" s="243" t="s">
        <v>1631</v>
      </c>
      <c r="B590" s="249" t="s">
        <v>559</v>
      </c>
      <c r="C590" s="219" t="s">
        <v>34</v>
      </c>
      <c r="D590" s="255" t="s">
        <v>34</v>
      </c>
      <c r="E590" s="250"/>
      <c r="F590" s="253" t="str">
        <f t="shared" si="38"/>
        <v/>
      </c>
      <c r="G590" s="253" t="str">
        <f t="shared" si="39"/>
        <v/>
      </c>
    </row>
    <row r="591" spans="1:7" x14ac:dyDescent="0.25">
      <c r="A591" s="243" t="s">
        <v>1632</v>
      </c>
      <c r="B591" s="249" t="s">
        <v>559</v>
      </c>
      <c r="C591" s="219" t="s">
        <v>34</v>
      </c>
      <c r="D591" s="229" t="s">
        <v>34</v>
      </c>
      <c r="E591" s="250"/>
      <c r="F591" s="253" t="str">
        <f t="shared" si="38"/>
        <v/>
      </c>
      <c r="G591" s="253" t="str">
        <f t="shared" si="39"/>
        <v/>
      </c>
    </row>
    <row r="592" spans="1:7" x14ac:dyDescent="0.25">
      <c r="A592" s="243" t="s">
        <v>1633</v>
      </c>
      <c r="B592" s="249" t="s">
        <v>559</v>
      </c>
      <c r="C592" s="219" t="s">
        <v>34</v>
      </c>
      <c r="D592" s="229" t="s">
        <v>34</v>
      </c>
      <c r="E592" s="250"/>
      <c r="F592" s="253" t="str">
        <f t="shared" si="38"/>
        <v/>
      </c>
      <c r="G592" s="253" t="str">
        <f t="shared" si="39"/>
        <v/>
      </c>
    </row>
    <row r="593" spans="1:7" x14ac:dyDescent="0.25">
      <c r="A593" s="243" t="s">
        <v>1634</v>
      </c>
      <c r="B593" s="249" t="s">
        <v>559</v>
      </c>
      <c r="C593" s="219" t="s">
        <v>34</v>
      </c>
      <c r="D593" s="229" t="s">
        <v>34</v>
      </c>
      <c r="E593" s="250"/>
      <c r="F593" s="253" t="str">
        <f t="shared" si="38"/>
        <v/>
      </c>
      <c r="G593" s="253" t="str">
        <f t="shared" si="39"/>
        <v/>
      </c>
    </row>
    <row r="594" spans="1:7" x14ac:dyDescent="0.25">
      <c r="A594" s="243" t="s">
        <v>1635</v>
      </c>
      <c r="B594" s="249" t="s">
        <v>559</v>
      </c>
      <c r="C594" s="219" t="s">
        <v>34</v>
      </c>
      <c r="D594" s="229" t="s">
        <v>34</v>
      </c>
      <c r="E594" s="250"/>
      <c r="F594" s="253" t="str">
        <f t="shared" si="38"/>
        <v/>
      </c>
      <c r="G594" s="253" t="str">
        <f t="shared" si="39"/>
        <v/>
      </c>
    </row>
    <row r="595" spans="1:7" x14ac:dyDescent="0.25">
      <c r="A595" s="243" t="s">
        <v>1636</v>
      </c>
      <c r="B595" s="249" t="s">
        <v>559</v>
      </c>
      <c r="C595" s="219" t="s">
        <v>34</v>
      </c>
      <c r="D595" s="229" t="s">
        <v>34</v>
      </c>
      <c r="E595" s="250"/>
      <c r="F595" s="253" t="str">
        <f t="shared" si="38"/>
        <v/>
      </c>
      <c r="G595" s="253" t="str">
        <f t="shared" si="39"/>
        <v/>
      </c>
    </row>
    <row r="596" spans="1:7" x14ac:dyDescent="0.25">
      <c r="A596" s="243" t="s">
        <v>1637</v>
      </c>
      <c r="B596" s="249" t="s">
        <v>559</v>
      </c>
      <c r="C596" s="219" t="s">
        <v>34</v>
      </c>
      <c r="D596" s="229" t="s">
        <v>34</v>
      </c>
      <c r="E596" s="250"/>
      <c r="F596" s="253" t="str">
        <f t="shared" si="38"/>
        <v/>
      </c>
      <c r="G596" s="253" t="str">
        <f t="shared" si="39"/>
        <v/>
      </c>
    </row>
    <row r="597" spans="1:7" x14ac:dyDescent="0.25">
      <c r="A597" s="243" t="s">
        <v>1638</v>
      </c>
      <c r="B597" s="249" t="s">
        <v>1279</v>
      </c>
      <c r="C597" s="219" t="s">
        <v>34</v>
      </c>
      <c r="D597" s="229" t="s">
        <v>34</v>
      </c>
      <c r="E597" s="250"/>
      <c r="F597" s="253" t="str">
        <f t="shared" si="38"/>
        <v/>
      </c>
      <c r="G597" s="253" t="str">
        <f t="shared" si="39"/>
        <v/>
      </c>
    </row>
    <row r="598" spans="1:7" x14ac:dyDescent="0.25">
      <c r="A598" s="243" t="s">
        <v>1639</v>
      </c>
      <c r="B598" s="249" t="s">
        <v>99</v>
      </c>
      <c r="C598" s="219">
        <f>SUM(C580:C597)</f>
        <v>0</v>
      </c>
      <c r="D598" s="229">
        <f>SUM(D580:D597)</f>
        <v>0</v>
      </c>
      <c r="E598" s="250"/>
      <c r="F598" s="253" t="str">
        <f t="shared" si="38"/>
        <v/>
      </c>
      <c r="G598" s="253"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43" zoomScale="80" zoomScaleNormal="80" workbookViewId="0">
      <selection activeCell="E55" sqref="E55"/>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2" customFormat="1" ht="31.5" x14ac:dyDescent="0.25">
      <c r="A1" s="140" t="s">
        <v>770</v>
      </c>
      <c r="B1" s="140"/>
      <c r="C1" s="247" t="s">
        <v>1437</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ht="75" x14ac:dyDescent="0.25">
      <c r="A6" s="1" t="s">
        <v>773</v>
      </c>
      <c r="B6" s="40" t="s">
        <v>774</v>
      </c>
      <c r="C6" s="258" t="s">
        <v>2048</v>
      </c>
    </row>
    <row r="7" spans="1:13" ht="75" x14ac:dyDescent="0.25">
      <c r="A7" s="1" t="s">
        <v>775</v>
      </c>
      <c r="B7" s="40" t="s">
        <v>776</v>
      </c>
      <c r="C7" s="258" t="s">
        <v>2049</v>
      </c>
    </row>
    <row r="8" spans="1:13" x14ac:dyDescent="0.25">
      <c r="A8" s="1" t="s">
        <v>777</v>
      </c>
      <c r="B8" s="40" t="s">
        <v>778</v>
      </c>
      <c r="C8" s="258" t="s">
        <v>2037</v>
      </c>
    </row>
    <row r="9" spans="1:13" x14ac:dyDescent="0.25">
      <c r="A9" s="1" t="s">
        <v>779</v>
      </c>
      <c r="B9" s="40" t="s">
        <v>780</v>
      </c>
      <c r="C9" s="259" t="s">
        <v>2038</v>
      </c>
    </row>
    <row r="10" spans="1:13" ht="44.25" customHeight="1" x14ac:dyDescent="0.25">
      <c r="A10" s="1" t="s">
        <v>781</v>
      </c>
      <c r="B10" s="40" t="s">
        <v>996</v>
      </c>
      <c r="C10" s="259" t="s">
        <v>2039</v>
      </c>
    </row>
    <row r="11" spans="1:13" ht="54.75" customHeight="1" x14ac:dyDescent="0.25">
      <c r="A11" s="1" t="s">
        <v>782</v>
      </c>
      <c r="B11" s="40" t="s">
        <v>783</v>
      </c>
      <c r="C11" s="259" t="s">
        <v>2040</v>
      </c>
    </row>
    <row r="12" spans="1:13" ht="30" x14ac:dyDescent="0.25">
      <c r="A12" s="1" t="s">
        <v>784</v>
      </c>
      <c r="B12" s="40" t="s">
        <v>785</v>
      </c>
      <c r="C12" s="259" t="s">
        <v>2041</v>
      </c>
    </row>
    <row r="13" spans="1:13" ht="90" x14ac:dyDescent="0.25">
      <c r="A13" s="1" t="s">
        <v>786</v>
      </c>
      <c r="B13" s="40" t="s">
        <v>787</v>
      </c>
      <c r="C13" s="259" t="s">
        <v>2042</v>
      </c>
    </row>
    <row r="14" spans="1:13" ht="135" x14ac:dyDescent="0.25">
      <c r="A14" s="1" t="s">
        <v>788</v>
      </c>
      <c r="B14" s="40" t="s">
        <v>789</v>
      </c>
      <c r="C14" s="259" t="s">
        <v>2043</v>
      </c>
    </row>
    <row r="15" spans="1:13" x14ac:dyDescent="0.25">
      <c r="A15" s="1" t="s">
        <v>790</v>
      </c>
      <c r="B15" s="40" t="s">
        <v>791</v>
      </c>
      <c r="C15" s="259" t="s">
        <v>2044</v>
      </c>
    </row>
    <row r="16" spans="1:13" ht="30" x14ac:dyDescent="0.25">
      <c r="A16" s="1" t="s">
        <v>792</v>
      </c>
      <c r="B16" s="44" t="s">
        <v>793</v>
      </c>
      <c r="C16" s="259" t="s">
        <v>2045</v>
      </c>
    </row>
    <row r="17" spans="1:13" ht="45" x14ac:dyDescent="0.25">
      <c r="A17" s="1" t="s">
        <v>794</v>
      </c>
      <c r="B17" s="44" t="s">
        <v>795</v>
      </c>
      <c r="C17" s="259" t="s">
        <v>2046</v>
      </c>
    </row>
    <row r="18" spans="1:13" x14ac:dyDescent="0.25">
      <c r="A18" s="1" t="s">
        <v>796</v>
      </c>
      <c r="B18" s="44" t="s">
        <v>797</v>
      </c>
      <c r="C18" s="259" t="s">
        <v>2047</v>
      </c>
    </row>
    <row r="19" spans="1:13" s="177" customFormat="1" x14ac:dyDescent="0.25">
      <c r="A19" s="66" t="s">
        <v>798</v>
      </c>
      <c r="B19" s="41" t="s">
        <v>799</v>
      </c>
      <c r="C19" s="193"/>
      <c r="D19" s="2"/>
      <c r="E19" s="2"/>
      <c r="F19" s="2"/>
      <c r="G19" s="2"/>
      <c r="H19" s="2"/>
      <c r="I19" s="2"/>
      <c r="J19" s="2"/>
    </row>
    <row r="20" spans="1:13" s="177" customFormat="1" x14ac:dyDescent="0.25">
      <c r="A20" s="66" t="s">
        <v>800</v>
      </c>
      <c r="B20" s="40"/>
      <c r="D20" s="2"/>
      <c r="E20" s="2"/>
      <c r="F20" s="2"/>
      <c r="G20" s="2"/>
      <c r="H20" s="2"/>
      <c r="I20" s="2"/>
      <c r="J20" s="2"/>
    </row>
    <row r="21" spans="1:13" s="177" customFormat="1" x14ac:dyDescent="0.25">
      <c r="A21" s="66" t="s">
        <v>801</v>
      </c>
      <c r="B21" s="40"/>
      <c r="C21" s="193"/>
      <c r="D21" s="2"/>
      <c r="E21" s="2"/>
      <c r="F21" s="2"/>
      <c r="G21" s="2"/>
      <c r="H21" s="2"/>
      <c r="I21" s="2"/>
      <c r="J21" s="2"/>
    </row>
    <row r="22" spans="1:13" s="177" customFormat="1" x14ac:dyDescent="0.25">
      <c r="A22" s="66" t="s">
        <v>802</v>
      </c>
      <c r="B22" s="21"/>
      <c r="C22" s="2"/>
      <c r="D22" s="2"/>
      <c r="E22" s="2"/>
      <c r="F22" s="2"/>
      <c r="G22" s="2"/>
      <c r="H22" s="2"/>
      <c r="I22" s="2"/>
      <c r="J22" s="2"/>
    </row>
    <row r="23" spans="1:13" outlineLevel="1" x14ac:dyDescent="0.25">
      <c r="A23" s="66" t="s">
        <v>803</v>
      </c>
      <c r="B23" s="193"/>
      <c r="C23" s="26"/>
    </row>
    <row r="24" spans="1:13" outlineLevel="1" x14ac:dyDescent="0.25">
      <c r="A24" s="66" t="s">
        <v>1459</v>
      </c>
      <c r="B24" s="74"/>
      <c r="C24" s="26"/>
    </row>
    <row r="25" spans="1:13" outlineLevel="1" x14ac:dyDescent="0.25">
      <c r="A25" s="66" t="s">
        <v>1460</v>
      </c>
      <c r="B25" s="74"/>
      <c r="C25" s="26"/>
    </row>
    <row r="26" spans="1:13" outlineLevel="1" x14ac:dyDescent="0.25">
      <c r="A26" s="66" t="s">
        <v>1461</v>
      </c>
      <c r="B26" s="74"/>
      <c r="C26" s="26"/>
    </row>
    <row r="27" spans="1:13" outlineLevel="1" x14ac:dyDescent="0.25">
      <c r="A27" s="66" t="s">
        <v>1462</v>
      </c>
      <c r="B27" s="74"/>
      <c r="C27" s="26"/>
    </row>
    <row r="28" spans="1:13" s="177" customFormat="1" ht="18.75" outlineLevel="1" x14ac:dyDescent="0.25">
      <c r="A28" s="241"/>
      <c r="B28" s="238" t="s">
        <v>1404</v>
      </c>
      <c r="C28" s="77" t="s">
        <v>1175</v>
      </c>
      <c r="D28" s="2"/>
      <c r="E28" s="2"/>
      <c r="F28" s="2"/>
      <c r="G28" s="2"/>
      <c r="H28" s="2"/>
      <c r="I28" s="2"/>
      <c r="J28" s="2"/>
      <c r="K28" s="2"/>
      <c r="L28" s="2"/>
      <c r="M28" s="2"/>
    </row>
    <row r="29" spans="1:13" s="177" customFormat="1" outlineLevel="1" x14ac:dyDescent="0.25">
      <c r="A29" s="66" t="s">
        <v>805</v>
      </c>
      <c r="B29" s="40" t="s">
        <v>1402</v>
      </c>
      <c r="C29" s="257" t="s">
        <v>2052</v>
      </c>
      <c r="D29" s="2"/>
      <c r="E29" s="2"/>
      <c r="F29" s="2"/>
      <c r="G29" s="2"/>
      <c r="H29" s="2"/>
      <c r="I29" s="2"/>
      <c r="J29" s="2"/>
      <c r="K29" s="2"/>
      <c r="L29" s="2"/>
      <c r="M29" s="2"/>
    </row>
    <row r="30" spans="1:13" s="177" customFormat="1" outlineLevel="1" x14ac:dyDescent="0.25">
      <c r="A30" s="66" t="s">
        <v>808</v>
      </c>
      <c r="B30" s="40" t="s">
        <v>1403</v>
      </c>
      <c r="C30" s="257" t="s">
        <v>2050</v>
      </c>
      <c r="D30" s="2"/>
      <c r="E30" s="2"/>
      <c r="F30" s="2"/>
      <c r="G30" s="2"/>
      <c r="H30" s="2"/>
      <c r="I30" s="2"/>
      <c r="J30" s="2"/>
      <c r="K30" s="2"/>
      <c r="L30" s="2"/>
      <c r="M30" s="2"/>
    </row>
    <row r="31" spans="1:13" s="177" customFormat="1" outlineLevel="1" x14ac:dyDescent="0.25">
      <c r="A31" s="66" t="s">
        <v>811</v>
      </c>
      <c r="B31" s="40" t="s">
        <v>1401</v>
      </c>
      <c r="C31" s="257" t="s">
        <v>2051</v>
      </c>
      <c r="D31" s="2"/>
      <c r="E31" s="2"/>
      <c r="F31" s="2"/>
      <c r="G31" s="2"/>
      <c r="H31" s="2"/>
      <c r="I31" s="2"/>
      <c r="J31" s="2"/>
      <c r="K31" s="2"/>
      <c r="L31" s="2"/>
      <c r="M31" s="2"/>
    </row>
    <row r="32" spans="1:13" s="177" customFormat="1" outlineLevel="1" x14ac:dyDescent="0.25">
      <c r="A32" s="66" t="s">
        <v>814</v>
      </c>
      <c r="B32" s="74"/>
      <c r="C32" s="193"/>
      <c r="D32" s="2"/>
      <c r="E32" s="2"/>
      <c r="F32" s="2"/>
      <c r="G32" s="2"/>
      <c r="H32" s="2"/>
      <c r="I32" s="2"/>
      <c r="J32" s="2"/>
      <c r="K32" s="2"/>
      <c r="L32" s="2"/>
      <c r="M32" s="2"/>
    </row>
    <row r="33" spans="1:13" s="177" customFormat="1" outlineLevel="1" x14ac:dyDescent="0.25">
      <c r="A33" s="66" t="s">
        <v>815</v>
      </c>
      <c r="B33" s="74"/>
      <c r="C33" s="193"/>
      <c r="D33" s="2"/>
      <c r="E33" s="2"/>
      <c r="F33" s="2"/>
      <c r="G33" s="2"/>
      <c r="H33" s="2"/>
      <c r="I33" s="2"/>
      <c r="J33" s="2"/>
      <c r="K33" s="2"/>
      <c r="L33" s="2"/>
      <c r="M33" s="2"/>
    </row>
    <row r="34" spans="1:13" s="177" customFormat="1" outlineLevel="1" x14ac:dyDescent="0.25">
      <c r="A34" s="66" t="s">
        <v>1161</v>
      </c>
      <c r="B34" s="74"/>
      <c r="C34" s="193"/>
      <c r="D34" s="2"/>
      <c r="E34" s="2"/>
      <c r="F34" s="2"/>
      <c r="G34" s="2"/>
      <c r="H34" s="2"/>
      <c r="I34" s="2"/>
      <c r="J34" s="2"/>
      <c r="K34" s="2"/>
      <c r="L34" s="2"/>
      <c r="M34" s="2"/>
    </row>
    <row r="35" spans="1:13" s="177" customFormat="1" outlineLevel="1" x14ac:dyDescent="0.25">
      <c r="A35" s="66" t="s">
        <v>1415</v>
      </c>
      <c r="B35" s="74"/>
      <c r="C35" s="193"/>
      <c r="D35" s="2"/>
      <c r="E35" s="2"/>
      <c r="F35" s="2"/>
      <c r="G35" s="2"/>
      <c r="H35" s="2"/>
      <c r="I35" s="2"/>
      <c r="J35" s="2"/>
      <c r="K35" s="2"/>
      <c r="L35" s="2"/>
      <c r="M35" s="2"/>
    </row>
    <row r="36" spans="1:13" s="177" customFormat="1" outlineLevel="1" x14ac:dyDescent="0.25">
      <c r="A36" s="66" t="s">
        <v>1416</v>
      </c>
      <c r="B36" s="74"/>
      <c r="C36" s="193"/>
      <c r="D36" s="2"/>
      <c r="E36" s="2"/>
      <c r="F36" s="2"/>
      <c r="G36" s="2"/>
      <c r="H36" s="2"/>
      <c r="I36" s="2"/>
      <c r="J36" s="2"/>
      <c r="K36" s="2"/>
      <c r="L36" s="2"/>
      <c r="M36" s="2"/>
    </row>
    <row r="37" spans="1:13" s="177" customFormat="1" outlineLevel="1" x14ac:dyDescent="0.25">
      <c r="A37" s="66" t="s">
        <v>1417</v>
      </c>
      <c r="B37" s="74"/>
      <c r="C37" s="193"/>
      <c r="D37" s="2"/>
      <c r="E37" s="2"/>
      <c r="F37" s="2"/>
      <c r="G37" s="2"/>
      <c r="H37" s="2"/>
      <c r="I37" s="2"/>
      <c r="J37" s="2"/>
      <c r="K37" s="2"/>
      <c r="L37" s="2"/>
      <c r="M37" s="2"/>
    </row>
    <row r="38" spans="1:13" s="177" customFormat="1" outlineLevel="1" x14ac:dyDescent="0.25">
      <c r="A38" s="66" t="s">
        <v>1418</v>
      </c>
      <c r="B38" s="74"/>
      <c r="C38" s="193"/>
      <c r="D38" s="2"/>
      <c r="E38" s="2"/>
      <c r="F38" s="2"/>
      <c r="G38" s="2"/>
      <c r="H38" s="2"/>
      <c r="I38" s="2"/>
      <c r="J38" s="2"/>
      <c r="K38" s="2"/>
      <c r="L38" s="2"/>
      <c r="M38" s="2"/>
    </row>
    <row r="39" spans="1:13" s="177" customFormat="1" outlineLevel="1" x14ac:dyDescent="0.25">
      <c r="A39" s="66" t="s">
        <v>1419</v>
      </c>
      <c r="B39" s="74"/>
      <c r="C39" s="193"/>
      <c r="D39" s="2"/>
      <c r="E39" s="2"/>
      <c r="F39" s="2"/>
      <c r="G39" s="2"/>
      <c r="H39" s="2"/>
      <c r="I39" s="2"/>
      <c r="J39" s="2"/>
      <c r="K39" s="2"/>
      <c r="L39" s="2"/>
      <c r="M39" s="2"/>
    </row>
    <row r="40" spans="1:13" s="177" customFormat="1" outlineLevel="1" x14ac:dyDescent="0.25">
      <c r="A40" s="66" t="s">
        <v>1420</v>
      </c>
      <c r="B40" s="74"/>
      <c r="C40" s="193"/>
      <c r="D40" s="2"/>
      <c r="E40" s="2"/>
      <c r="F40" s="2"/>
      <c r="G40" s="2"/>
      <c r="H40" s="2"/>
      <c r="I40" s="2"/>
      <c r="J40" s="2"/>
      <c r="K40" s="2"/>
      <c r="L40" s="2"/>
      <c r="M40" s="2"/>
    </row>
    <row r="41" spans="1:13" s="177" customFormat="1" outlineLevel="1" x14ac:dyDescent="0.25">
      <c r="A41" s="66" t="s">
        <v>1421</v>
      </c>
      <c r="B41" s="74"/>
      <c r="C41" s="193"/>
      <c r="D41" s="2"/>
      <c r="E41" s="2"/>
      <c r="F41" s="2"/>
      <c r="G41" s="2"/>
      <c r="H41" s="2"/>
      <c r="I41" s="2"/>
      <c r="J41" s="2"/>
      <c r="K41" s="2"/>
      <c r="L41" s="2"/>
      <c r="M41" s="2"/>
    </row>
    <row r="42" spans="1:13" s="177" customFormat="1" outlineLevel="1" x14ac:dyDescent="0.25">
      <c r="A42" s="66" t="s">
        <v>1422</v>
      </c>
      <c r="B42" s="74"/>
      <c r="C42" s="193"/>
      <c r="D42" s="2"/>
      <c r="E42" s="2"/>
      <c r="F42" s="2"/>
      <c r="G42" s="2"/>
      <c r="H42" s="2"/>
      <c r="I42" s="2"/>
      <c r="J42" s="2"/>
      <c r="K42" s="2"/>
      <c r="L42" s="2"/>
      <c r="M42" s="2"/>
    </row>
    <row r="43" spans="1:13" s="177" customFormat="1" outlineLevel="1" x14ac:dyDescent="0.25">
      <c r="A43" s="66" t="s">
        <v>1423</v>
      </c>
      <c r="B43" s="74"/>
      <c r="C43" s="193"/>
      <c r="D43" s="2"/>
      <c r="E43" s="2"/>
      <c r="F43" s="2"/>
      <c r="G43" s="2"/>
      <c r="H43" s="2"/>
      <c r="I43" s="2"/>
      <c r="J43" s="2"/>
      <c r="K43" s="2"/>
      <c r="L43" s="2"/>
      <c r="M43" s="2"/>
    </row>
    <row r="44" spans="1:13" ht="18.75" x14ac:dyDescent="0.25">
      <c r="A44" s="37"/>
      <c r="B44" s="37" t="s">
        <v>1405</v>
      </c>
      <c r="C44" s="77" t="s">
        <v>804</v>
      </c>
    </row>
    <row r="45" spans="1:13" x14ac:dyDescent="0.25">
      <c r="A45" s="1" t="s">
        <v>816</v>
      </c>
      <c r="B45" s="44" t="s">
        <v>806</v>
      </c>
      <c r="C45" s="26" t="s">
        <v>807</v>
      </c>
    </row>
    <row r="46" spans="1:13" x14ac:dyDescent="0.25">
      <c r="A46" s="166" t="s">
        <v>1407</v>
      </c>
      <c r="B46" s="44" t="s">
        <v>809</v>
      </c>
      <c r="C46" s="26" t="s">
        <v>810</v>
      </c>
    </row>
    <row r="47" spans="1:13" x14ac:dyDescent="0.25">
      <c r="A47" s="166" t="s">
        <v>1408</v>
      </c>
      <c r="B47" s="44" t="s">
        <v>812</v>
      </c>
      <c r="C47" s="26" t="s">
        <v>813</v>
      </c>
    </row>
    <row r="48" spans="1:13" outlineLevel="1" x14ac:dyDescent="0.25">
      <c r="A48" s="1" t="s">
        <v>818</v>
      </c>
      <c r="B48" s="43"/>
      <c r="C48" s="26"/>
    </row>
    <row r="49" spans="1:3" outlineLevel="1" x14ac:dyDescent="0.25">
      <c r="A49" s="166" t="s">
        <v>819</v>
      </c>
      <c r="B49" s="43"/>
      <c r="C49" s="26"/>
    </row>
    <row r="50" spans="1:3" outlineLevel="1" x14ac:dyDescent="0.25">
      <c r="A50" s="166" t="s">
        <v>820</v>
      </c>
      <c r="B50" s="44"/>
      <c r="C50" s="26"/>
    </row>
    <row r="51" spans="1:3" ht="18.75" x14ac:dyDescent="0.25">
      <c r="A51" s="37"/>
      <c r="B51" s="37" t="s">
        <v>1406</v>
      </c>
      <c r="C51" s="77" t="s">
        <v>1175</v>
      </c>
    </row>
    <row r="52" spans="1:3" ht="30" x14ac:dyDescent="0.25">
      <c r="A52" s="1" t="s">
        <v>1409</v>
      </c>
      <c r="B52" s="40" t="s">
        <v>817</v>
      </c>
      <c r="C52" s="258" t="s">
        <v>2053</v>
      </c>
    </row>
    <row r="53" spans="1:3" ht="45" x14ac:dyDescent="0.25">
      <c r="A53" s="1" t="s">
        <v>1410</v>
      </c>
      <c r="B53" s="43"/>
      <c r="C53" s="260" t="s">
        <v>2054</v>
      </c>
    </row>
    <row r="54" spans="1:3" ht="45" customHeight="1" x14ac:dyDescent="0.25">
      <c r="A54" s="166" t="s">
        <v>1411</v>
      </c>
      <c r="B54" s="43"/>
      <c r="C54" s="261" t="s">
        <v>2055</v>
      </c>
    </row>
    <row r="55" spans="1:3" ht="226.5" customHeight="1" x14ac:dyDescent="0.25">
      <c r="A55" s="166" t="s">
        <v>1412</v>
      </c>
      <c r="B55" s="43"/>
      <c r="C55" s="261" t="s">
        <v>2056</v>
      </c>
    </row>
    <row r="56" spans="1:3" ht="152.25" customHeight="1" x14ac:dyDescent="0.25">
      <c r="A56" s="166" t="s">
        <v>1413</v>
      </c>
      <c r="B56" s="43"/>
      <c r="C56" s="261" t="s">
        <v>2057</v>
      </c>
    </row>
    <row r="57" spans="1:3" ht="120" customHeight="1" x14ac:dyDescent="0.25">
      <c r="A57" s="166" t="s">
        <v>1414</v>
      </c>
      <c r="B57" s="43"/>
      <c r="C57" s="261" t="s">
        <v>2058</v>
      </c>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6" zoomScale="80" zoomScaleNormal="80" workbookViewId="0">
      <selection activeCell="C83" sqref="C83"/>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69" t="s">
        <v>1131</v>
      </c>
      <c r="B1" s="269"/>
    </row>
    <row r="2" spans="1:13" ht="31.5" x14ac:dyDescent="0.25">
      <c r="A2" s="140" t="s">
        <v>1130</v>
      </c>
      <c r="B2" s="140"/>
      <c r="C2" s="24"/>
      <c r="D2" s="24"/>
      <c r="E2" s="24"/>
      <c r="F2" s="247" t="s">
        <v>1437</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175</v>
      </c>
      <c r="D4" s="27"/>
      <c r="E4" s="27"/>
      <c r="F4" s="24"/>
      <c r="G4" s="24"/>
      <c r="H4" s="24"/>
      <c r="I4" s="37" t="s">
        <v>1123</v>
      </c>
      <c r="J4" s="77" t="s">
        <v>804</v>
      </c>
      <c r="L4" s="24"/>
      <c r="M4" s="24"/>
    </row>
    <row r="5" spans="1:13" ht="15.75" thickBot="1" x14ac:dyDescent="0.3">
      <c r="H5" s="24"/>
      <c r="I5" s="95" t="s">
        <v>806</v>
      </c>
      <c r="J5" s="26" t="s">
        <v>807</v>
      </c>
      <c r="L5" s="24"/>
      <c r="M5" s="24"/>
    </row>
    <row r="6" spans="1:13" ht="18.75" x14ac:dyDescent="0.25">
      <c r="A6" s="30"/>
      <c r="B6" s="31" t="s">
        <v>1031</v>
      </c>
      <c r="C6" s="30"/>
      <c r="E6" s="32"/>
      <c r="F6" s="32"/>
      <c r="G6" s="32"/>
      <c r="H6" s="24"/>
      <c r="I6" s="95" t="s">
        <v>809</v>
      </c>
      <c r="J6" s="26" t="s">
        <v>810</v>
      </c>
      <c r="L6" s="24"/>
      <c r="M6" s="24"/>
    </row>
    <row r="7" spans="1:13" x14ac:dyDescent="0.25">
      <c r="B7" s="34" t="s">
        <v>1129</v>
      </c>
      <c r="H7" s="24"/>
      <c r="I7" s="95" t="s">
        <v>812</v>
      </c>
      <c r="J7" s="26" t="s">
        <v>813</v>
      </c>
      <c r="L7" s="24"/>
      <c r="M7" s="24"/>
    </row>
    <row r="8" spans="1:13" x14ac:dyDescent="0.25">
      <c r="B8" s="34" t="s">
        <v>1044</v>
      </c>
      <c r="H8" s="24"/>
      <c r="I8" s="95" t="s">
        <v>1121</v>
      </c>
      <c r="J8" s="26" t="s">
        <v>1122</v>
      </c>
      <c r="L8" s="24"/>
      <c r="M8" s="24"/>
    </row>
    <row r="9" spans="1:13" ht="15.75" thickBot="1" x14ac:dyDescent="0.3">
      <c r="B9" s="35" t="s">
        <v>1066</v>
      </c>
      <c r="H9" s="24"/>
      <c r="L9" s="24"/>
      <c r="M9" s="24"/>
    </row>
    <row r="10" spans="1:13" x14ac:dyDescent="0.25">
      <c r="B10" s="36"/>
      <c r="H10" s="24"/>
      <c r="I10" s="96" t="s">
        <v>1125</v>
      </c>
      <c r="L10" s="24"/>
      <c r="M10" s="24"/>
    </row>
    <row r="11" spans="1:13" x14ac:dyDescent="0.25">
      <c r="B11" s="36"/>
      <c r="H11" s="24"/>
      <c r="I11" s="96"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182" t="s">
        <v>810</v>
      </c>
      <c r="D14" s="182" t="s">
        <v>810</v>
      </c>
      <c r="E14" s="32"/>
      <c r="F14" s="32"/>
      <c r="G14" s="32"/>
      <c r="H14" s="24"/>
      <c r="L14" s="24"/>
      <c r="M14" s="24"/>
    </row>
    <row r="15" spans="1:13" x14ac:dyDescent="0.25">
      <c r="A15" s="26" t="s">
        <v>1033</v>
      </c>
      <c r="B15" s="43" t="s">
        <v>384</v>
      </c>
      <c r="C15" s="26" t="s">
        <v>810</v>
      </c>
      <c r="D15" s="26" t="s">
        <v>810</v>
      </c>
      <c r="E15" s="32"/>
      <c r="F15" s="32"/>
      <c r="G15" s="32"/>
      <c r="H15" s="24"/>
      <c r="L15" s="24"/>
      <c r="M15" s="24"/>
    </row>
    <row r="16" spans="1:13" x14ac:dyDescent="0.25">
      <c r="A16" s="26" t="s">
        <v>1034</v>
      </c>
      <c r="B16" s="43" t="s">
        <v>998</v>
      </c>
      <c r="C16" s="26" t="s">
        <v>810</v>
      </c>
      <c r="D16" s="26" t="s">
        <v>810</v>
      </c>
      <c r="E16" s="32"/>
      <c r="F16" s="32"/>
      <c r="G16" s="32"/>
      <c r="H16" s="24"/>
      <c r="L16" s="24"/>
      <c r="M16" s="24"/>
    </row>
    <row r="17" spans="1:13" x14ac:dyDescent="0.25">
      <c r="A17" s="26" t="s">
        <v>1035</v>
      </c>
      <c r="B17" s="179" t="s">
        <v>999</v>
      </c>
      <c r="C17" s="26" t="s">
        <v>810</v>
      </c>
      <c r="D17" s="26" t="s">
        <v>810</v>
      </c>
      <c r="E17" s="32"/>
      <c r="F17" s="32"/>
      <c r="G17" s="32"/>
      <c r="H17" s="24"/>
      <c r="L17" s="24"/>
      <c r="M17" s="24"/>
    </row>
    <row r="18" spans="1:13" x14ac:dyDescent="0.25">
      <c r="A18" s="26" t="s">
        <v>1036</v>
      </c>
      <c r="B18" s="43" t="s">
        <v>1000</v>
      </c>
      <c r="C18" s="26" t="s">
        <v>810</v>
      </c>
      <c r="D18" s="26" t="s">
        <v>810</v>
      </c>
      <c r="E18" s="32"/>
      <c r="F18" s="32"/>
      <c r="G18" s="32"/>
      <c r="H18" s="24"/>
      <c r="L18" s="24"/>
      <c r="M18" s="24"/>
    </row>
    <row r="19" spans="1:13" x14ac:dyDescent="0.25">
      <c r="A19" s="26" t="s">
        <v>1037</v>
      </c>
      <c r="B19" s="43" t="s">
        <v>1001</v>
      </c>
      <c r="C19" s="26" t="s">
        <v>810</v>
      </c>
      <c r="D19" s="26" t="s">
        <v>810</v>
      </c>
      <c r="E19" s="32"/>
      <c r="F19" s="32"/>
      <c r="G19" s="32"/>
      <c r="H19" s="24"/>
      <c r="L19" s="24"/>
      <c r="M19" s="24"/>
    </row>
    <row r="20" spans="1:13" x14ac:dyDescent="0.25">
      <c r="A20" s="26" t="s">
        <v>1038</v>
      </c>
      <c r="B20" s="43" t="s">
        <v>1002</v>
      </c>
      <c r="C20" s="26" t="s">
        <v>810</v>
      </c>
      <c r="D20" s="26" t="s">
        <v>810</v>
      </c>
      <c r="E20" s="32"/>
      <c r="F20" s="32"/>
      <c r="G20" s="32"/>
      <c r="H20" s="24"/>
      <c r="L20" s="24"/>
      <c r="M20" s="24"/>
    </row>
    <row r="21" spans="1:13" x14ac:dyDescent="0.25">
      <c r="A21" s="26" t="s">
        <v>1039</v>
      </c>
      <c r="B21" s="43" t="s">
        <v>1003</v>
      </c>
      <c r="C21" s="26" t="s">
        <v>810</v>
      </c>
      <c r="D21" s="26" t="s">
        <v>810</v>
      </c>
      <c r="E21" s="32"/>
      <c r="F21" s="32"/>
      <c r="G21" s="32"/>
      <c r="H21" s="24"/>
      <c r="L21" s="24"/>
      <c r="M21" s="24"/>
    </row>
    <row r="22" spans="1:13" x14ac:dyDescent="0.25">
      <c r="A22" s="26" t="s">
        <v>1040</v>
      </c>
      <c r="B22" s="43" t="s">
        <v>1004</v>
      </c>
      <c r="C22" s="26" t="s">
        <v>810</v>
      </c>
      <c r="D22" s="26" t="s">
        <v>810</v>
      </c>
      <c r="E22" s="32"/>
      <c r="F22" s="32"/>
      <c r="G22" s="32"/>
      <c r="H22" s="24"/>
      <c r="L22" s="24"/>
      <c r="M22" s="24"/>
    </row>
    <row r="23" spans="1:13" ht="30" x14ac:dyDescent="0.25">
      <c r="A23" s="26" t="s">
        <v>1041</v>
      </c>
      <c r="B23" s="43" t="s">
        <v>1108</v>
      </c>
      <c r="C23" s="26" t="s">
        <v>1666</v>
      </c>
      <c r="D23" s="26" t="s">
        <v>1663</v>
      </c>
      <c r="E23" s="32"/>
      <c r="F23" s="32"/>
      <c r="G23" s="32"/>
      <c r="H23" s="24"/>
      <c r="L23" s="24"/>
      <c r="M23" s="24"/>
    </row>
    <row r="24" spans="1:13" x14ac:dyDescent="0.25">
      <c r="A24" s="26" t="s">
        <v>1110</v>
      </c>
      <c r="B24" s="43" t="s">
        <v>1109</v>
      </c>
      <c r="C24" s="26" t="s">
        <v>1661</v>
      </c>
      <c r="D24" s="26" t="s">
        <v>1658</v>
      </c>
      <c r="E24" s="32"/>
      <c r="F24" s="32"/>
      <c r="G24" s="32"/>
      <c r="H24" s="24"/>
      <c r="L24" s="24"/>
      <c r="M24" s="24"/>
    </row>
    <row r="25" spans="1:13" ht="30" outlineLevel="1" x14ac:dyDescent="0.25">
      <c r="A25" s="26" t="s">
        <v>1042</v>
      </c>
      <c r="B25" s="41" t="s">
        <v>1620</v>
      </c>
      <c r="C25" s="193" t="s">
        <v>2140</v>
      </c>
      <c r="D25" s="193" t="s">
        <v>2143</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169" t="s">
        <v>2152</v>
      </c>
      <c r="C35" s="182" t="s">
        <v>810</v>
      </c>
      <c r="D35" s="182" t="s">
        <v>1651</v>
      </c>
      <c r="E35" s="182" t="s">
        <v>1107</v>
      </c>
      <c r="F35" s="94"/>
      <c r="G35" s="94"/>
      <c r="H35" s="24"/>
      <c r="L35" s="24"/>
      <c r="M35" s="24"/>
    </row>
    <row r="36" spans="1:13" x14ac:dyDescent="0.25">
      <c r="A36" s="26" t="s">
        <v>1068</v>
      </c>
      <c r="B36" s="43" t="s">
        <v>1007</v>
      </c>
      <c r="C36" s="26" t="s">
        <v>34</v>
      </c>
      <c r="D36" s="26" t="s">
        <v>34</v>
      </c>
      <c r="E36" s="26" t="s">
        <v>34</v>
      </c>
      <c r="H36" s="24"/>
      <c r="L36" s="24"/>
      <c r="M36" s="24"/>
    </row>
    <row r="37" spans="1:13" x14ac:dyDescent="0.25">
      <c r="A37" s="26" t="s">
        <v>1069</v>
      </c>
      <c r="B37" s="43" t="s">
        <v>1008</v>
      </c>
      <c r="C37" s="26" t="s">
        <v>34</v>
      </c>
      <c r="D37" s="26" t="s">
        <v>34</v>
      </c>
      <c r="E37" s="26" t="s">
        <v>34</v>
      </c>
      <c r="H37" s="24"/>
      <c r="L37" s="24"/>
      <c r="M37" s="24"/>
    </row>
    <row r="38" spans="1:13" x14ac:dyDescent="0.25">
      <c r="A38" s="26" t="s">
        <v>1070</v>
      </c>
      <c r="B38" s="43" t="s">
        <v>1009</v>
      </c>
      <c r="C38" s="26" t="s">
        <v>34</v>
      </c>
      <c r="D38" s="26" t="s">
        <v>34</v>
      </c>
      <c r="E38" s="26" t="s">
        <v>34</v>
      </c>
      <c r="H38" s="24"/>
      <c r="L38" s="24"/>
      <c r="M38" s="24"/>
    </row>
    <row r="39" spans="1:13" x14ac:dyDescent="0.25">
      <c r="A39" s="26" t="s">
        <v>1071</v>
      </c>
      <c r="B39" s="43" t="s">
        <v>1010</v>
      </c>
      <c r="C39" s="26" t="s">
        <v>34</v>
      </c>
      <c r="D39" s="26" t="s">
        <v>34</v>
      </c>
      <c r="E39" s="26" t="s">
        <v>34</v>
      </c>
      <c r="H39" s="24"/>
      <c r="L39" s="24"/>
      <c r="M39" s="24"/>
    </row>
    <row r="40" spans="1:13" x14ac:dyDescent="0.25">
      <c r="A40" s="26" t="s">
        <v>1072</v>
      </c>
      <c r="B40" s="43" t="s">
        <v>1011</v>
      </c>
      <c r="C40" s="26" t="s">
        <v>34</v>
      </c>
      <c r="D40" s="26" t="s">
        <v>34</v>
      </c>
      <c r="E40" s="26" t="s">
        <v>34</v>
      </c>
      <c r="H40" s="24"/>
      <c r="L40" s="24"/>
      <c r="M40" s="24"/>
    </row>
    <row r="41" spans="1:13" x14ac:dyDescent="0.25">
      <c r="A41" s="26" t="s">
        <v>1073</v>
      </c>
      <c r="B41" s="43" t="s">
        <v>1012</v>
      </c>
      <c r="C41" s="26" t="s">
        <v>34</v>
      </c>
      <c r="D41" s="26" t="s">
        <v>34</v>
      </c>
      <c r="E41" s="26" t="s">
        <v>34</v>
      </c>
      <c r="H41" s="24"/>
      <c r="L41" s="24"/>
      <c r="M41" s="24"/>
    </row>
    <row r="42" spans="1:13" x14ac:dyDescent="0.25">
      <c r="A42" s="26" t="s">
        <v>1074</v>
      </c>
      <c r="B42" s="43" t="s">
        <v>1013</v>
      </c>
      <c r="C42" s="26" t="s">
        <v>34</v>
      </c>
      <c r="D42" s="26" t="s">
        <v>34</v>
      </c>
      <c r="E42" s="26" t="s">
        <v>34</v>
      </c>
      <c r="H42" s="24"/>
      <c r="L42" s="24"/>
      <c r="M42" s="24"/>
    </row>
    <row r="43" spans="1:13" x14ac:dyDescent="0.25">
      <c r="A43" s="26" t="s">
        <v>1075</v>
      </c>
      <c r="B43" s="43" t="s">
        <v>1014</v>
      </c>
      <c r="C43" s="26" t="s">
        <v>34</v>
      </c>
      <c r="D43" s="26" t="s">
        <v>34</v>
      </c>
      <c r="E43" s="26" t="s">
        <v>34</v>
      </c>
      <c r="H43" s="24"/>
      <c r="L43" s="24"/>
      <c r="M43" s="24"/>
    </row>
    <row r="44" spans="1:13" x14ac:dyDescent="0.25">
      <c r="A44" s="26" t="s">
        <v>1076</v>
      </c>
      <c r="B44" s="43" t="s">
        <v>1015</v>
      </c>
      <c r="C44" s="26" t="s">
        <v>34</v>
      </c>
      <c r="D44" s="26" t="s">
        <v>34</v>
      </c>
      <c r="E44" s="26" t="s">
        <v>34</v>
      </c>
      <c r="H44" s="24"/>
      <c r="L44" s="24"/>
      <c r="M44" s="24"/>
    </row>
    <row r="45" spans="1:13" x14ac:dyDescent="0.25">
      <c r="A45" s="26" t="s">
        <v>1077</v>
      </c>
      <c r="B45" s="43" t="s">
        <v>1016</v>
      </c>
      <c r="C45" s="26" t="s">
        <v>34</v>
      </c>
      <c r="D45" s="26" t="s">
        <v>34</v>
      </c>
      <c r="E45" s="26" t="s">
        <v>34</v>
      </c>
      <c r="H45" s="24"/>
      <c r="L45" s="24"/>
      <c r="M45" s="24"/>
    </row>
    <row r="46" spans="1:13" x14ac:dyDescent="0.25">
      <c r="A46" s="26" t="s">
        <v>1078</v>
      </c>
      <c r="B46" s="43" t="s">
        <v>1017</v>
      </c>
      <c r="C46" s="26" t="s">
        <v>34</v>
      </c>
      <c r="D46" s="26" t="s">
        <v>34</v>
      </c>
      <c r="E46" s="26" t="s">
        <v>34</v>
      </c>
      <c r="H46" s="24"/>
      <c r="L46" s="24"/>
      <c r="M46" s="24"/>
    </row>
    <row r="47" spans="1:13" x14ac:dyDescent="0.25">
      <c r="A47" s="26" t="s">
        <v>1079</v>
      </c>
      <c r="B47" s="43" t="s">
        <v>1018</v>
      </c>
      <c r="C47" s="26" t="s">
        <v>34</v>
      </c>
      <c r="D47" s="26" t="s">
        <v>34</v>
      </c>
      <c r="E47" s="26" t="s">
        <v>34</v>
      </c>
      <c r="H47" s="24"/>
      <c r="L47" s="24"/>
      <c r="M47" s="24"/>
    </row>
    <row r="48" spans="1:13" x14ac:dyDescent="0.25">
      <c r="A48" s="26" t="s">
        <v>1080</v>
      </c>
      <c r="B48" s="43" t="s">
        <v>1019</v>
      </c>
      <c r="C48" s="26" t="s">
        <v>34</v>
      </c>
      <c r="D48" s="26" t="s">
        <v>34</v>
      </c>
      <c r="E48" s="26" t="s">
        <v>34</v>
      </c>
      <c r="H48" s="24"/>
      <c r="L48" s="24"/>
      <c r="M48" s="24"/>
    </row>
    <row r="49" spans="1:13" x14ac:dyDescent="0.25">
      <c r="A49" s="26" t="s">
        <v>1081</v>
      </c>
      <c r="B49" s="43" t="s">
        <v>1020</v>
      </c>
      <c r="C49" s="26" t="s">
        <v>34</v>
      </c>
      <c r="D49" s="26" t="s">
        <v>34</v>
      </c>
      <c r="E49" s="26" t="s">
        <v>34</v>
      </c>
      <c r="H49" s="24"/>
      <c r="L49" s="24"/>
      <c r="M49" s="24"/>
    </row>
    <row r="50" spans="1:13" x14ac:dyDescent="0.25">
      <c r="A50" s="26" t="s">
        <v>1082</v>
      </c>
      <c r="B50" s="43" t="s">
        <v>1021</v>
      </c>
      <c r="C50" s="26" t="s">
        <v>34</v>
      </c>
      <c r="D50" s="26" t="s">
        <v>34</v>
      </c>
      <c r="E50" s="26" t="s">
        <v>34</v>
      </c>
      <c r="H50" s="24"/>
      <c r="L50" s="24"/>
      <c r="M50" s="24"/>
    </row>
    <row r="51" spans="1:13" x14ac:dyDescent="0.25">
      <c r="A51" s="26" t="s">
        <v>1083</v>
      </c>
      <c r="B51" s="43" t="s">
        <v>1022</v>
      </c>
      <c r="C51" s="26" t="s">
        <v>34</v>
      </c>
      <c r="D51" s="26" t="s">
        <v>34</v>
      </c>
      <c r="E51" s="26" t="s">
        <v>34</v>
      </c>
      <c r="H51" s="24"/>
      <c r="L51" s="24"/>
      <c r="M51" s="24"/>
    </row>
    <row r="52" spans="1:13" x14ac:dyDescent="0.25">
      <c r="A52" s="26" t="s">
        <v>1084</v>
      </c>
      <c r="B52" s="43" t="s">
        <v>1023</v>
      </c>
      <c r="C52" s="26" t="s">
        <v>34</v>
      </c>
      <c r="D52" s="26" t="s">
        <v>34</v>
      </c>
      <c r="E52" s="26" t="s">
        <v>34</v>
      </c>
      <c r="H52" s="24"/>
      <c r="L52" s="24"/>
      <c r="M52" s="24"/>
    </row>
    <row r="53" spans="1:13" x14ac:dyDescent="0.25">
      <c r="A53" s="26" t="s">
        <v>1085</v>
      </c>
      <c r="B53" s="43" t="s">
        <v>1024</v>
      </c>
      <c r="C53" s="26" t="s">
        <v>34</v>
      </c>
      <c r="D53" s="26" t="s">
        <v>34</v>
      </c>
      <c r="E53" s="26" t="s">
        <v>34</v>
      </c>
      <c r="H53" s="24"/>
      <c r="L53" s="24"/>
      <c r="M53" s="24"/>
    </row>
    <row r="54" spans="1:13" x14ac:dyDescent="0.25">
      <c r="A54" s="26" t="s">
        <v>1086</v>
      </c>
      <c r="B54" s="43" t="s">
        <v>1025</v>
      </c>
      <c r="C54" s="26" t="s">
        <v>34</v>
      </c>
      <c r="D54" s="26" t="s">
        <v>34</v>
      </c>
      <c r="E54" s="26" t="s">
        <v>34</v>
      </c>
      <c r="H54" s="24"/>
      <c r="L54" s="24"/>
      <c r="M54" s="24"/>
    </row>
    <row r="55" spans="1:13" x14ac:dyDescent="0.25">
      <c r="A55" s="26" t="s">
        <v>1087</v>
      </c>
      <c r="B55" s="43" t="s">
        <v>1026</v>
      </c>
      <c r="C55" s="26" t="s">
        <v>34</v>
      </c>
      <c r="D55" s="26" t="s">
        <v>34</v>
      </c>
      <c r="E55" s="26" t="s">
        <v>34</v>
      </c>
      <c r="H55" s="24"/>
      <c r="L55" s="24"/>
      <c r="M55" s="24"/>
    </row>
    <row r="56" spans="1:13" x14ac:dyDescent="0.25">
      <c r="A56" s="26" t="s">
        <v>1088</v>
      </c>
      <c r="B56" s="43" t="s">
        <v>1027</v>
      </c>
      <c r="C56" s="26" t="s">
        <v>34</v>
      </c>
      <c r="D56" s="26" t="s">
        <v>34</v>
      </c>
      <c r="E56" s="26" t="s">
        <v>34</v>
      </c>
      <c r="H56" s="24"/>
      <c r="L56" s="24"/>
      <c r="M56" s="24"/>
    </row>
    <row r="57" spans="1:13" x14ac:dyDescent="0.25">
      <c r="A57" s="26" t="s">
        <v>1089</v>
      </c>
      <c r="B57" s="43" t="s">
        <v>1028</v>
      </c>
      <c r="C57" s="26" t="s">
        <v>34</v>
      </c>
      <c r="D57" s="26" t="s">
        <v>34</v>
      </c>
      <c r="E57" s="26" t="s">
        <v>34</v>
      </c>
      <c r="H57" s="24"/>
      <c r="L57" s="24"/>
      <c r="M57" s="24"/>
    </row>
    <row r="58" spans="1:13" x14ac:dyDescent="0.25">
      <c r="A58" s="26" t="s">
        <v>1090</v>
      </c>
      <c r="B58" s="43" t="s">
        <v>1029</v>
      </c>
      <c r="C58" s="26" t="s">
        <v>34</v>
      </c>
      <c r="D58" s="26" t="s">
        <v>34</v>
      </c>
      <c r="E58" s="26" t="s">
        <v>34</v>
      </c>
      <c r="H58" s="24"/>
      <c r="L58" s="24"/>
      <c r="M58" s="24"/>
    </row>
    <row r="59" spans="1:13" x14ac:dyDescent="0.25">
      <c r="A59" s="26" t="s">
        <v>1091</v>
      </c>
      <c r="B59" s="43" t="s">
        <v>1030</v>
      </c>
      <c r="C59" s="26" t="s">
        <v>34</v>
      </c>
      <c r="D59" s="26" t="s">
        <v>34</v>
      </c>
      <c r="E59" s="26" t="s">
        <v>34</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18.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262">
        <v>50.173869091625498</v>
      </c>
      <c r="H75" s="24"/>
    </row>
    <row r="76" spans="1:14" x14ac:dyDescent="0.25">
      <c r="A76" s="26" t="s">
        <v>1093</v>
      </c>
      <c r="B76" s="26" t="s">
        <v>1126</v>
      </c>
      <c r="C76" s="262">
        <v>263.776479184278</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93" t="s">
        <v>1177</v>
      </c>
      <c r="C82" s="139">
        <v>1.9671433427076901E-3</v>
      </c>
      <c r="D82" s="193" t="s">
        <v>810</v>
      </c>
      <c r="E82" s="193" t="s">
        <v>810</v>
      </c>
      <c r="F82" s="193" t="s">
        <v>810</v>
      </c>
      <c r="G82" s="139">
        <v>1.9671433427076901E-3</v>
      </c>
      <c r="H82" s="24"/>
    </row>
    <row r="83" spans="1:8" x14ac:dyDescent="0.25">
      <c r="A83" s="26" t="s">
        <v>1100</v>
      </c>
      <c r="B83" s="193" t="s">
        <v>1116</v>
      </c>
      <c r="C83" s="139">
        <v>3.8416807251163699E-4</v>
      </c>
      <c r="D83" s="26" t="s">
        <v>810</v>
      </c>
      <c r="E83" s="26" t="s">
        <v>810</v>
      </c>
      <c r="F83" s="26" t="s">
        <v>810</v>
      </c>
      <c r="G83" s="139">
        <v>3.8416807251163699E-4</v>
      </c>
      <c r="H83" s="24"/>
    </row>
    <row r="84" spans="1:8" x14ac:dyDescent="0.25">
      <c r="A84" s="26" t="s">
        <v>1101</v>
      </c>
      <c r="B84" s="193" t="s">
        <v>1114</v>
      </c>
      <c r="C84" s="139">
        <v>0</v>
      </c>
      <c r="D84" s="26" t="s">
        <v>810</v>
      </c>
      <c r="E84" s="26" t="s">
        <v>810</v>
      </c>
      <c r="F84" s="26" t="s">
        <v>810</v>
      </c>
      <c r="G84" s="139">
        <v>0</v>
      </c>
      <c r="H84" s="24"/>
    </row>
    <row r="85" spans="1:8" x14ac:dyDescent="0.25">
      <c r="A85" s="26" t="s">
        <v>1102</v>
      </c>
      <c r="B85" s="193" t="s">
        <v>1115</v>
      </c>
      <c r="C85" s="139">
        <v>0</v>
      </c>
      <c r="D85" s="26" t="s">
        <v>810</v>
      </c>
      <c r="E85" s="26" t="s">
        <v>810</v>
      </c>
      <c r="F85" s="26" t="s">
        <v>810</v>
      </c>
      <c r="G85" s="139">
        <v>0</v>
      </c>
      <c r="H85" s="24"/>
    </row>
    <row r="86" spans="1:8" x14ac:dyDescent="0.25">
      <c r="A86" s="26" t="s">
        <v>1118</v>
      </c>
      <c r="B86" s="193" t="s">
        <v>1117</v>
      </c>
      <c r="C86" s="139">
        <v>0</v>
      </c>
      <c r="D86" s="26" t="s">
        <v>810</v>
      </c>
      <c r="E86" s="26" t="s">
        <v>810</v>
      </c>
      <c r="F86" s="26" t="s">
        <v>810</v>
      </c>
      <c r="G86" s="139">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45" sqref="E45"/>
    </sheetView>
  </sheetViews>
  <sheetFormatPr defaultRowHeight="15" x14ac:dyDescent="0.25"/>
  <cols>
    <col min="1" max="1" width="13.28515625" style="177" customWidth="1"/>
    <col min="2" max="2" width="59" style="177" customWidth="1"/>
    <col min="3" max="7" width="36.7109375" style="177" customWidth="1"/>
    <col min="8" max="16384" width="9.140625" style="177"/>
  </cols>
  <sheetData>
    <row r="1" spans="1:9" ht="45" customHeight="1" x14ac:dyDescent="0.25">
      <c r="A1" s="275" t="s">
        <v>1131</v>
      </c>
      <c r="B1" s="275"/>
    </row>
    <row r="2" spans="1:9" ht="31.5" x14ac:dyDescent="0.25">
      <c r="A2" s="194" t="s">
        <v>1335</v>
      </c>
      <c r="B2" s="194"/>
      <c r="C2" s="185"/>
      <c r="D2" s="185"/>
      <c r="E2" s="185"/>
      <c r="F2" s="254" t="s">
        <v>1437</v>
      </c>
      <c r="G2" s="195"/>
    </row>
    <row r="3" spans="1:9" x14ac:dyDescent="0.25">
      <c r="A3" s="185"/>
      <c r="B3" s="185"/>
      <c r="C3" s="185"/>
      <c r="D3" s="185"/>
      <c r="E3" s="185"/>
      <c r="F3" s="185"/>
      <c r="G3" s="185"/>
    </row>
    <row r="4" spans="1:9" ht="15.75" customHeight="1" thickBot="1" x14ac:dyDescent="0.3">
      <c r="A4" s="185"/>
      <c r="B4" s="185"/>
      <c r="C4" s="196"/>
      <c r="D4" s="185"/>
      <c r="E4" s="185"/>
      <c r="F4" s="185"/>
      <c r="G4" s="185"/>
    </row>
    <row r="5" spans="1:9" ht="60.75" customHeight="1" thickBot="1" x14ac:dyDescent="0.3">
      <c r="A5" s="197"/>
      <c r="B5" s="198" t="s">
        <v>23</v>
      </c>
      <c r="C5" s="199" t="s">
        <v>175</v>
      </c>
      <c r="D5" s="197"/>
      <c r="E5" s="276" t="s">
        <v>1316</v>
      </c>
      <c r="F5" s="277"/>
      <c r="G5" s="200" t="s">
        <v>1315</v>
      </c>
      <c r="H5" s="191"/>
    </row>
    <row r="6" spans="1:9" x14ac:dyDescent="0.25">
      <c r="A6" s="186"/>
      <c r="B6" s="186"/>
      <c r="C6" s="186"/>
      <c r="D6" s="186"/>
      <c r="F6" s="201"/>
      <c r="G6" s="201"/>
    </row>
    <row r="7" spans="1:9" ht="18.75" customHeight="1" x14ac:dyDescent="0.25">
      <c r="A7" s="202"/>
      <c r="B7" s="278" t="s">
        <v>1337</v>
      </c>
      <c r="C7" s="279"/>
      <c r="D7" s="203"/>
      <c r="E7" s="278" t="s">
        <v>1332</v>
      </c>
      <c r="F7" s="280"/>
      <c r="G7" s="280"/>
      <c r="H7" s="279"/>
    </row>
    <row r="8" spans="1:9" ht="18.75" customHeight="1" x14ac:dyDescent="0.25">
      <c r="A8" s="186"/>
      <c r="B8" s="281" t="s">
        <v>1309</v>
      </c>
      <c r="C8" s="282"/>
      <c r="D8" s="203"/>
      <c r="E8" s="283" t="s">
        <v>2059</v>
      </c>
      <c r="F8" s="283"/>
      <c r="G8" s="283"/>
      <c r="H8" s="283"/>
    </row>
    <row r="9" spans="1:9" ht="18.75" customHeight="1" x14ac:dyDescent="0.25">
      <c r="A9" s="186"/>
      <c r="B9" s="281" t="s">
        <v>1313</v>
      </c>
      <c r="C9" s="282"/>
      <c r="D9" s="204"/>
      <c r="E9" s="283"/>
      <c r="F9" s="283"/>
      <c r="G9" s="283"/>
      <c r="H9" s="283"/>
      <c r="I9" s="191"/>
    </row>
    <row r="10" spans="1:9" x14ac:dyDescent="0.25">
      <c r="A10" s="205"/>
      <c r="B10" s="284"/>
      <c r="C10" s="284"/>
      <c r="D10" s="203"/>
      <c r="E10" s="283"/>
      <c r="F10" s="283"/>
      <c r="G10" s="283"/>
      <c r="H10" s="283"/>
      <c r="I10" s="191"/>
    </row>
    <row r="11" spans="1:9" ht="15.75" thickBot="1" x14ac:dyDescent="0.3">
      <c r="A11" s="205"/>
      <c r="B11" s="285"/>
      <c r="C11" s="286"/>
      <c r="D11" s="204"/>
      <c r="E11" s="283"/>
      <c r="F11" s="283"/>
      <c r="G11" s="283"/>
      <c r="H11" s="283"/>
      <c r="I11" s="191"/>
    </row>
    <row r="12" spans="1:9" x14ac:dyDescent="0.25">
      <c r="A12" s="186"/>
      <c r="B12" s="206"/>
      <c r="C12" s="186"/>
      <c r="D12" s="186"/>
      <c r="E12" s="283"/>
      <c r="F12" s="283"/>
      <c r="G12" s="283"/>
      <c r="H12" s="283"/>
      <c r="I12" s="191"/>
    </row>
    <row r="13" spans="1:9" ht="15.75" customHeight="1" thickBot="1" x14ac:dyDescent="0.3">
      <c r="A13" s="186"/>
      <c r="B13" s="206"/>
      <c r="C13" s="186"/>
      <c r="D13" s="186"/>
      <c r="E13" s="270" t="s">
        <v>1338</v>
      </c>
      <c r="F13" s="271"/>
      <c r="G13" s="272" t="s">
        <v>2060</v>
      </c>
      <c r="H13" s="273"/>
      <c r="I13" s="191"/>
    </row>
    <row r="14" spans="1:9" x14ac:dyDescent="0.25">
      <c r="A14" s="186"/>
      <c r="B14" s="206"/>
      <c r="C14" s="186"/>
      <c r="D14" s="186"/>
      <c r="E14" s="207"/>
      <c r="F14" s="207"/>
      <c r="G14" s="186"/>
      <c r="H14" s="192"/>
    </row>
    <row r="15" spans="1:9" ht="18.75" customHeight="1" x14ac:dyDescent="0.25">
      <c r="A15" s="208"/>
      <c r="B15" s="274" t="s">
        <v>1339</v>
      </c>
      <c r="C15" s="274"/>
      <c r="D15" s="274"/>
      <c r="E15" s="208"/>
      <c r="F15" s="208"/>
      <c r="G15" s="208"/>
      <c r="H15" s="208"/>
    </row>
    <row r="16" spans="1:9" x14ac:dyDescent="0.25">
      <c r="A16" s="209"/>
      <c r="B16" s="209" t="s">
        <v>1310</v>
      </c>
      <c r="C16" s="209" t="s">
        <v>64</v>
      </c>
      <c r="D16" s="209" t="s">
        <v>1237</v>
      </c>
      <c r="E16" s="209"/>
      <c r="F16" s="209" t="s">
        <v>1311</v>
      </c>
      <c r="G16" s="209" t="s">
        <v>1312</v>
      </c>
      <c r="H16" s="209"/>
    </row>
    <row r="17" spans="1:8" x14ac:dyDescent="0.25">
      <c r="A17" s="186" t="s">
        <v>1317</v>
      </c>
      <c r="B17" s="188" t="s">
        <v>1318</v>
      </c>
      <c r="C17" s="242">
        <v>0</v>
      </c>
      <c r="D17" s="242">
        <v>0</v>
      </c>
      <c r="F17" s="176">
        <f>IF(OR('B1. HTT Mortgage Assets'!$C$15=0,C17="[For completion]"),"",C17/'B1. HTT Mortgage Assets'!$C$15)</f>
        <v>0</v>
      </c>
      <c r="G17" s="176">
        <f>IF(OR('B1. HTT Mortgage Assets'!$F$28=0,D17="[For completion]"),"",D17/'B1. HTT Mortgage Assets'!$F$28)</f>
        <v>0</v>
      </c>
    </row>
    <row r="18" spans="1:8" x14ac:dyDescent="0.25">
      <c r="A18" s="188" t="s">
        <v>1340</v>
      </c>
      <c r="B18" s="211"/>
      <c r="C18" s="188"/>
      <c r="D18" s="188"/>
      <c r="F18" s="188"/>
      <c r="G18" s="188"/>
    </row>
    <row r="19" spans="1:8" x14ac:dyDescent="0.25">
      <c r="A19" s="188" t="s">
        <v>1341</v>
      </c>
      <c r="B19" s="188"/>
      <c r="C19" s="188"/>
      <c r="D19" s="188"/>
      <c r="F19" s="188"/>
      <c r="G19" s="188"/>
    </row>
    <row r="20" spans="1:8" ht="18.75" customHeight="1" x14ac:dyDescent="0.25">
      <c r="A20" s="208"/>
      <c r="B20" s="274" t="s">
        <v>1313</v>
      </c>
      <c r="C20" s="274"/>
      <c r="D20" s="274"/>
      <c r="E20" s="208"/>
      <c r="F20" s="208"/>
      <c r="G20" s="208"/>
      <c r="H20" s="208"/>
    </row>
    <row r="21" spans="1:8" x14ac:dyDescent="0.25">
      <c r="A21" s="209"/>
      <c r="B21" s="209" t="s">
        <v>1342</v>
      </c>
      <c r="C21" s="209" t="s">
        <v>1319</v>
      </c>
      <c r="D21" s="209" t="s">
        <v>1320</v>
      </c>
      <c r="E21" s="209" t="s">
        <v>1321</v>
      </c>
      <c r="F21" s="209" t="s">
        <v>1343</v>
      </c>
      <c r="G21" s="209" t="s">
        <v>1322</v>
      </c>
      <c r="H21" s="209" t="s">
        <v>1323</v>
      </c>
    </row>
    <row r="22" spans="1:8" ht="15" customHeight="1" x14ac:dyDescent="0.25">
      <c r="A22" s="187"/>
      <c r="B22" s="212" t="s">
        <v>1344</v>
      </c>
      <c r="C22" s="212"/>
      <c r="D22" s="187"/>
      <c r="E22" s="187"/>
      <c r="F22" s="187"/>
      <c r="G22" s="187"/>
      <c r="H22" s="187"/>
    </row>
    <row r="23" spans="1:8" x14ac:dyDescent="0.25">
      <c r="A23" s="186" t="s">
        <v>1324</v>
      </c>
      <c r="B23" s="186" t="s">
        <v>1334</v>
      </c>
      <c r="C23" s="213">
        <v>0</v>
      </c>
      <c r="D23" s="213">
        <v>0</v>
      </c>
      <c r="E23" s="213">
        <v>0</v>
      </c>
      <c r="F23" s="213">
        <v>0</v>
      </c>
      <c r="G23" s="213">
        <v>0</v>
      </c>
      <c r="H23" s="190">
        <f>SUM(C23:G23)</f>
        <v>0</v>
      </c>
    </row>
    <row r="24" spans="1:8" x14ac:dyDescent="0.25">
      <c r="A24" s="186" t="s">
        <v>1325</v>
      </c>
      <c r="B24" s="186" t="s">
        <v>1333</v>
      </c>
      <c r="C24" s="213">
        <v>0</v>
      </c>
      <c r="D24" s="213">
        <v>0</v>
      </c>
      <c r="E24" s="213">
        <v>0</v>
      </c>
      <c r="F24" s="213">
        <v>0</v>
      </c>
      <c r="G24" s="213">
        <v>0</v>
      </c>
      <c r="H24" s="190">
        <f t="shared" ref="H24:H25" si="0">SUM(C24:G24)</f>
        <v>0</v>
      </c>
    </row>
    <row r="25" spans="1:8" x14ac:dyDescent="0.25">
      <c r="A25" s="186" t="s">
        <v>1326</v>
      </c>
      <c r="B25" s="186" t="s">
        <v>1235</v>
      </c>
      <c r="C25" s="213">
        <v>0</v>
      </c>
      <c r="D25" s="213">
        <v>0</v>
      </c>
      <c r="E25" s="213">
        <v>0</v>
      </c>
      <c r="F25" s="213">
        <v>0</v>
      </c>
      <c r="G25" s="213">
        <v>0</v>
      </c>
      <c r="H25" s="190">
        <f t="shared" si="0"/>
        <v>0</v>
      </c>
    </row>
    <row r="26" spans="1:8" x14ac:dyDescent="0.25">
      <c r="A26" s="186" t="s">
        <v>1327</v>
      </c>
      <c r="B26" s="186" t="s">
        <v>1314</v>
      </c>
      <c r="C26" s="214">
        <f t="shared" ref="C26:G26" si="1">SUM(C23:C25)</f>
        <v>0</v>
      </c>
      <c r="D26" s="214">
        <f t="shared" si="1"/>
        <v>0</v>
      </c>
      <c r="E26" s="214">
        <f t="shared" si="1"/>
        <v>0</v>
      </c>
      <c r="F26" s="214">
        <f t="shared" si="1"/>
        <v>0</v>
      </c>
      <c r="G26" s="214">
        <f t="shared" si="1"/>
        <v>0</v>
      </c>
      <c r="H26" s="214">
        <f t="shared" ref="H26" si="2">SUM(H23:H25)</f>
        <v>0</v>
      </c>
    </row>
    <row r="27" spans="1:8" x14ac:dyDescent="0.25">
      <c r="A27" s="186" t="s">
        <v>1328</v>
      </c>
      <c r="B27" s="246" t="s">
        <v>1435</v>
      </c>
      <c r="C27" s="213"/>
      <c r="D27" s="213"/>
      <c r="E27" s="213"/>
      <c r="F27" s="213"/>
      <c r="G27" s="213"/>
      <c r="H27" s="176">
        <f>IF(SUM(C27:G27)="","",SUM(C27:G27))</f>
        <v>0</v>
      </c>
    </row>
    <row r="28" spans="1:8" x14ac:dyDescent="0.25">
      <c r="A28" s="186" t="s">
        <v>1329</v>
      </c>
      <c r="B28" s="246" t="s">
        <v>1435</v>
      </c>
      <c r="C28" s="213"/>
      <c r="D28" s="213"/>
      <c r="E28" s="213"/>
      <c r="F28" s="213"/>
      <c r="G28" s="213"/>
      <c r="H28" s="190">
        <f t="shared" ref="H28:H30" si="3">IF(SUM(C28:G28)="","",SUM(C28:G28))</f>
        <v>0</v>
      </c>
    </row>
    <row r="29" spans="1:8" x14ac:dyDescent="0.25">
      <c r="A29" s="186" t="s">
        <v>1330</v>
      </c>
      <c r="B29" s="246" t="s">
        <v>1435</v>
      </c>
      <c r="C29" s="213"/>
      <c r="D29" s="213"/>
      <c r="E29" s="213"/>
      <c r="F29" s="213"/>
      <c r="G29" s="213"/>
      <c r="H29" s="190">
        <f t="shared" si="3"/>
        <v>0</v>
      </c>
    </row>
    <row r="30" spans="1:8" x14ac:dyDescent="0.25">
      <c r="A30" s="186" t="s">
        <v>1331</v>
      </c>
      <c r="B30" s="246" t="s">
        <v>1435</v>
      </c>
      <c r="C30" s="213"/>
      <c r="D30" s="213"/>
      <c r="E30" s="213"/>
      <c r="F30" s="213"/>
      <c r="G30" s="213"/>
      <c r="H30" s="190">
        <f t="shared" si="3"/>
        <v>0</v>
      </c>
    </row>
    <row r="31" spans="1:8" x14ac:dyDescent="0.25">
      <c r="A31" s="186" t="s">
        <v>1433</v>
      </c>
      <c r="B31" s="246" t="s">
        <v>1435</v>
      </c>
      <c r="C31" s="216"/>
      <c r="D31" s="210"/>
      <c r="E31" s="210"/>
      <c r="F31" s="217"/>
      <c r="G31" s="218"/>
    </row>
    <row r="32" spans="1:8" x14ac:dyDescent="0.25">
      <c r="A32" s="186" t="s">
        <v>1434</v>
      </c>
      <c r="B32" s="246" t="s">
        <v>1435</v>
      </c>
      <c r="C32" s="219"/>
      <c r="D32" s="186"/>
      <c r="E32" s="186"/>
      <c r="F32" s="176"/>
      <c r="G32" s="189"/>
    </row>
    <row r="33" spans="1:7" x14ac:dyDescent="0.25">
      <c r="A33" s="186"/>
      <c r="B33" s="215"/>
      <c r="C33" s="219"/>
      <c r="D33" s="186"/>
      <c r="E33" s="186"/>
      <c r="F33" s="176"/>
      <c r="G33" s="189"/>
    </row>
    <row r="34" spans="1:7" x14ac:dyDescent="0.25">
      <c r="A34" s="186"/>
      <c r="B34" s="215"/>
      <c r="C34" s="219"/>
      <c r="D34" s="186"/>
      <c r="E34" s="186"/>
      <c r="F34" s="176"/>
      <c r="G34" s="189"/>
    </row>
    <row r="35" spans="1:7" x14ac:dyDescent="0.25">
      <c r="A35" s="186"/>
      <c r="B35" s="215"/>
      <c r="C35" s="219"/>
      <c r="D35" s="186"/>
      <c r="F35" s="176"/>
      <c r="G35" s="189"/>
    </row>
    <row r="36" spans="1:7" x14ac:dyDescent="0.25">
      <c r="A36" s="186"/>
      <c r="B36" s="186"/>
      <c r="C36" s="175"/>
      <c r="D36" s="175"/>
      <c r="E36" s="175"/>
      <c r="F36" s="175"/>
      <c r="G36" s="188"/>
    </row>
    <row r="37" spans="1:7" x14ac:dyDescent="0.25">
      <c r="A37" s="186"/>
      <c r="B37" s="186"/>
      <c r="C37" s="175"/>
      <c r="D37" s="175"/>
      <c r="E37" s="175"/>
      <c r="F37" s="175"/>
      <c r="G37" s="188"/>
    </row>
    <row r="38" spans="1:7" x14ac:dyDescent="0.25">
      <c r="A38" s="186"/>
      <c r="B38" s="186"/>
      <c r="C38" s="175"/>
      <c r="D38" s="175"/>
      <c r="E38" s="175"/>
      <c r="F38" s="175"/>
      <c r="G38" s="188"/>
    </row>
    <row r="39" spans="1:7" x14ac:dyDescent="0.25">
      <c r="A39" s="186"/>
      <c r="B39" s="186"/>
      <c r="C39" s="175"/>
      <c r="D39" s="175"/>
      <c r="E39" s="175"/>
      <c r="F39" s="175"/>
      <c r="G39" s="188"/>
    </row>
    <row r="40" spans="1:7" x14ac:dyDescent="0.25">
      <c r="A40" s="186"/>
      <c r="B40" s="186"/>
      <c r="C40" s="175"/>
      <c r="D40" s="175"/>
      <c r="E40" s="175"/>
      <c r="F40" s="175"/>
      <c r="G40" s="188"/>
    </row>
    <row r="41" spans="1:7" x14ac:dyDescent="0.25">
      <c r="A41" s="186"/>
      <c r="B41" s="186"/>
      <c r="C41" s="175"/>
      <c r="D41" s="175"/>
      <c r="E41" s="175"/>
      <c r="F41" s="175"/>
      <c r="G41" s="188"/>
    </row>
    <row r="42" spans="1:7" x14ac:dyDescent="0.25">
      <c r="A42" s="186"/>
      <c r="B42" s="186"/>
      <c r="C42" s="175"/>
      <c r="D42" s="175"/>
      <c r="E42" s="175"/>
      <c r="F42" s="175"/>
      <c r="G42" s="188"/>
    </row>
    <row r="43" spans="1:7" x14ac:dyDescent="0.25">
      <c r="A43" s="186"/>
      <c r="B43" s="186"/>
      <c r="C43" s="175"/>
      <c r="D43" s="175"/>
      <c r="E43" s="175"/>
      <c r="F43" s="175"/>
      <c r="G43" s="188"/>
    </row>
    <row r="44" spans="1:7" x14ac:dyDescent="0.25">
      <c r="A44" s="186"/>
      <c r="B44" s="186"/>
      <c r="C44" s="175"/>
      <c r="D44" s="175"/>
      <c r="E44" s="175"/>
      <c r="F44" s="175"/>
      <c r="G44" s="188"/>
    </row>
    <row r="45" spans="1:7" x14ac:dyDescent="0.25">
      <c r="A45" s="186"/>
      <c r="B45" s="186"/>
      <c r="C45" s="175"/>
      <c r="D45" s="175"/>
      <c r="E45" s="175"/>
      <c r="F45" s="175"/>
      <c r="G45" s="188"/>
    </row>
    <row r="46" spans="1:7" x14ac:dyDescent="0.25">
      <c r="A46" s="186"/>
      <c r="B46" s="186"/>
      <c r="C46" s="175"/>
      <c r="D46" s="175"/>
      <c r="E46" s="175"/>
      <c r="F46" s="175"/>
      <c r="G46" s="188"/>
    </row>
    <row r="47" spans="1:7" x14ac:dyDescent="0.25">
      <c r="A47" s="186"/>
      <c r="B47" s="186"/>
      <c r="C47" s="175"/>
      <c r="D47" s="175"/>
      <c r="E47" s="175"/>
      <c r="F47" s="175"/>
      <c r="G47" s="188"/>
    </row>
    <row r="48" spans="1:7" x14ac:dyDescent="0.25">
      <c r="A48" s="186"/>
      <c r="B48" s="186"/>
      <c r="C48" s="175"/>
      <c r="D48" s="175"/>
      <c r="E48" s="175"/>
      <c r="F48" s="175"/>
      <c r="G48" s="188"/>
    </row>
    <row r="49" spans="1:7" x14ac:dyDescent="0.25">
      <c r="A49" s="186"/>
      <c r="B49" s="186"/>
      <c r="C49" s="175"/>
      <c r="D49" s="175"/>
      <c r="E49" s="175"/>
      <c r="F49" s="175"/>
      <c r="G49" s="188"/>
    </row>
    <row r="50" spans="1:7" x14ac:dyDescent="0.25">
      <c r="A50" s="186"/>
      <c r="B50" s="186"/>
      <c r="C50" s="175"/>
      <c r="D50" s="175"/>
      <c r="E50" s="175"/>
      <c r="F50" s="175"/>
      <c r="G50" s="188"/>
    </row>
    <row r="51" spans="1:7" x14ac:dyDescent="0.25">
      <c r="A51" s="186"/>
      <c r="B51" s="186"/>
      <c r="C51" s="175"/>
      <c r="D51" s="175"/>
      <c r="E51" s="175"/>
      <c r="F51" s="175"/>
      <c r="G51" s="188"/>
    </row>
    <row r="52" spans="1:7" x14ac:dyDescent="0.25">
      <c r="A52" s="186"/>
      <c r="B52" s="186"/>
      <c r="C52" s="175"/>
      <c r="D52" s="175"/>
      <c r="E52" s="175"/>
      <c r="F52" s="175"/>
      <c r="G52" s="188"/>
    </row>
    <row r="53" spans="1:7" x14ac:dyDescent="0.25">
      <c r="A53" s="186"/>
      <c r="B53" s="186"/>
      <c r="C53" s="175"/>
      <c r="D53" s="175"/>
      <c r="E53" s="175"/>
      <c r="F53" s="175"/>
      <c r="G53" s="188"/>
    </row>
    <row r="54" spans="1:7" x14ac:dyDescent="0.25">
      <c r="A54" s="186"/>
      <c r="B54" s="186"/>
      <c r="C54" s="175"/>
      <c r="D54" s="175"/>
      <c r="E54" s="175"/>
      <c r="F54" s="175"/>
      <c r="G54" s="188"/>
    </row>
    <row r="55" spans="1:7" x14ac:dyDescent="0.25">
      <c r="A55" s="186"/>
      <c r="B55" s="186"/>
      <c r="C55" s="175"/>
      <c r="D55" s="175"/>
      <c r="E55" s="175"/>
      <c r="F55" s="175"/>
      <c r="G55" s="188"/>
    </row>
    <row r="56" spans="1:7" x14ac:dyDescent="0.25">
      <c r="A56" s="186"/>
      <c r="B56" s="186"/>
      <c r="C56" s="175"/>
      <c r="D56" s="175"/>
      <c r="E56" s="175"/>
      <c r="F56" s="175"/>
      <c r="G56" s="188"/>
    </row>
    <row r="57" spans="1:7" x14ac:dyDescent="0.25">
      <c r="A57" s="186"/>
      <c r="B57" s="186"/>
      <c r="C57" s="175"/>
      <c r="D57" s="175"/>
      <c r="E57" s="175"/>
      <c r="F57" s="175"/>
      <c r="G57" s="188"/>
    </row>
    <row r="58" spans="1:7" x14ac:dyDescent="0.25">
      <c r="A58" s="186"/>
      <c r="B58" s="186"/>
      <c r="C58" s="175"/>
      <c r="D58" s="175"/>
      <c r="E58" s="175"/>
      <c r="F58" s="175"/>
      <c r="G58" s="188"/>
    </row>
    <row r="59" spans="1:7" x14ac:dyDescent="0.25">
      <c r="A59" s="186"/>
      <c r="B59" s="186"/>
      <c r="C59" s="175"/>
      <c r="D59" s="175"/>
      <c r="E59" s="175"/>
      <c r="F59" s="175"/>
      <c r="G59" s="188"/>
    </row>
    <row r="60" spans="1:7" x14ac:dyDescent="0.25">
      <c r="A60" s="186"/>
      <c r="B60" s="186"/>
      <c r="C60" s="175"/>
      <c r="D60" s="175"/>
      <c r="E60" s="175"/>
      <c r="F60" s="175"/>
      <c r="G60" s="188"/>
    </row>
    <row r="61" spans="1:7" x14ac:dyDescent="0.25">
      <c r="A61" s="186"/>
      <c r="B61" s="186"/>
      <c r="C61" s="175"/>
      <c r="D61" s="175"/>
      <c r="E61" s="175"/>
      <c r="F61" s="175"/>
      <c r="G61" s="188"/>
    </row>
    <row r="62" spans="1:7" x14ac:dyDescent="0.25">
      <c r="A62" s="186"/>
      <c r="B62" s="186"/>
      <c r="C62" s="175"/>
      <c r="D62" s="175"/>
      <c r="E62" s="175"/>
      <c r="F62" s="175"/>
      <c r="G62" s="188"/>
    </row>
    <row r="63" spans="1:7" x14ac:dyDescent="0.25">
      <c r="A63" s="186"/>
      <c r="B63" s="220"/>
      <c r="C63" s="221"/>
      <c r="D63" s="221"/>
      <c r="E63" s="175"/>
      <c r="F63" s="221"/>
      <c r="G63" s="188"/>
    </row>
    <row r="64" spans="1:7" x14ac:dyDescent="0.25">
      <c r="A64" s="186"/>
      <c r="B64" s="186"/>
      <c r="C64" s="175"/>
      <c r="D64" s="175"/>
      <c r="E64" s="175"/>
      <c r="F64" s="175"/>
      <c r="G64" s="188"/>
    </row>
    <row r="65" spans="1:7" x14ac:dyDescent="0.25">
      <c r="A65" s="186"/>
      <c r="B65" s="186"/>
      <c r="C65" s="175"/>
      <c r="D65" s="175"/>
      <c r="E65" s="175"/>
      <c r="F65" s="175"/>
      <c r="G65" s="188"/>
    </row>
    <row r="66" spans="1:7" x14ac:dyDescent="0.25">
      <c r="A66" s="186"/>
      <c r="B66" s="186"/>
      <c r="C66" s="175"/>
      <c r="D66" s="175"/>
      <c r="E66" s="175"/>
      <c r="F66" s="175"/>
      <c r="G66" s="188"/>
    </row>
    <row r="67" spans="1:7" x14ac:dyDescent="0.25">
      <c r="A67" s="186"/>
      <c r="B67" s="220"/>
      <c r="C67" s="221"/>
      <c r="D67" s="221"/>
      <c r="E67" s="175"/>
      <c r="F67" s="221"/>
      <c r="G67" s="188"/>
    </row>
    <row r="68" spans="1:7" x14ac:dyDescent="0.25">
      <c r="A68" s="186"/>
      <c r="B68" s="188"/>
      <c r="C68" s="175"/>
      <c r="D68" s="175"/>
      <c r="E68" s="175"/>
      <c r="F68" s="175"/>
      <c r="G68" s="188"/>
    </row>
    <row r="69" spans="1:7" x14ac:dyDescent="0.25">
      <c r="A69" s="186"/>
      <c r="B69" s="186"/>
      <c r="C69" s="175"/>
      <c r="D69" s="175"/>
      <c r="E69" s="175"/>
      <c r="F69" s="175"/>
      <c r="G69" s="188"/>
    </row>
    <row r="70" spans="1:7" x14ac:dyDescent="0.25">
      <c r="A70" s="186"/>
      <c r="B70" s="188"/>
      <c r="C70" s="175"/>
      <c r="D70" s="175"/>
      <c r="E70" s="175"/>
      <c r="F70" s="175"/>
      <c r="G70" s="188"/>
    </row>
    <row r="71" spans="1:7" x14ac:dyDescent="0.25">
      <c r="A71" s="186"/>
      <c r="B71" s="188"/>
      <c r="C71" s="175"/>
      <c r="D71" s="175"/>
      <c r="E71" s="175"/>
      <c r="F71" s="175"/>
      <c r="G71" s="188"/>
    </row>
    <row r="72" spans="1:7" x14ac:dyDescent="0.25">
      <c r="A72" s="186"/>
      <c r="B72" s="188"/>
      <c r="C72" s="175"/>
      <c r="D72" s="175"/>
      <c r="E72" s="175"/>
      <c r="F72" s="175"/>
      <c r="G72" s="188"/>
    </row>
    <row r="73" spans="1:7" x14ac:dyDescent="0.25">
      <c r="A73" s="186"/>
      <c r="B73" s="188"/>
      <c r="C73" s="175"/>
      <c r="D73" s="175"/>
      <c r="E73" s="175"/>
      <c r="F73" s="175"/>
      <c r="G73" s="188"/>
    </row>
    <row r="74" spans="1:7" x14ac:dyDescent="0.25">
      <c r="A74" s="186"/>
      <c r="B74" s="188"/>
      <c r="C74" s="175"/>
      <c r="D74" s="175"/>
      <c r="E74" s="175"/>
      <c r="F74" s="175"/>
      <c r="G74" s="188"/>
    </row>
    <row r="75" spans="1:7" x14ac:dyDescent="0.25">
      <c r="A75" s="186"/>
      <c r="B75" s="188"/>
      <c r="C75" s="175"/>
      <c r="D75" s="175"/>
      <c r="E75" s="175"/>
      <c r="F75" s="175"/>
      <c r="G75" s="188"/>
    </row>
    <row r="76" spans="1:7" x14ac:dyDescent="0.25">
      <c r="A76" s="186"/>
      <c r="B76" s="188"/>
      <c r="C76" s="175"/>
      <c r="D76" s="175"/>
      <c r="E76" s="175"/>
      <c r="F76" s="175"/>
      <c r="G76" s="188"/>
    </row>
    <row r="77" spans="1:7" x14ac:dyDescent="0.25">
      <c r="A77" s="186"/>
      <c r="B77" s="188"/>
      <c r="C77" s="175"/>
      <c r="D77" s="175"/>
      <c r="E77" s="175"/>
      <c r="F77" s="175"/>
      <c r="G77" s="188"/>
    </row>
    <row r="78" spans="1:7" x14ac:dyDescent="0.25">
      <c r="A78" s="186"/>
      <c r="B78" s="188"/>
      <c r="C78" s="175"/>
      <c r="D78" s="175"/>
      <c r="E78" s="175"/>
      <c r="F78" s="175"/>
      <c r="G78" s="188"/>
    </row>
    <row r="79" spans="1:7" x14ac:dyDescent="0.25">
      <c r="A79" s="186"/>
      <c r="B79" s="215"/>
      <c r="C79" s="175"/>
      <c r="D79" s="175"/>
      <c r="E79" s="175"/>
      <c r="F79" s="175"/>
      <c r="G79" s="188"/>
    </row>
    <row r="80" spans="1:7" x14ac:dyDescent="0.25">
      <c r="A80" s="186"/>
      <c r="B80" s="215"/>
      <c r="C80" s="175"/>
      <c r="D80" s="175"/>
      <c r="E80" s="175"/>
      <c r="F80" s="175"/>
      <c r="G80" s="188"/>
    </row>
    <row r="81" spans="1:7" x14ac:dyDescent="0.25">
      <c r="A81" s="186"/>
      <c r="B81" s="215"/>
      <c r="C81" s="175"/>
      <c r="D81" s="175"/>
      <c r="E81" s="175"/>
      <c r="F81" s="175"/>
      <c r="G81" s="188"/>
    </row>
    <row r="82" spans="1:7" x14ac:dyDescent="0.25">
      <c r="A82" s="186"/>
      <c r="B82" s="215"/>
      <c r="C82" s="175"/>
      <c r="D82" s="175"/>
      <c r="E82" s="175"/>
      <c r="F82" s="175"/>
      <c r="G82" s="188"/>
    </row>
    <row r="83" spans="1:7" x14ac:dyDescent="0.25">
      <c r="A83" s="186"/>
      <c r="B83" s="215"/>
      <c r="C83" s="175"/>
      <c r="D83" s="175"/>
      <c r="E83" s="175"/>
      <c r="F83" s="175"/>
      <c r="G83" s="188"/>
    </row>
    <row r="84" spans="1:7" x14ac:dyDescent="0.25">
      <c r="A84" s="186"/>
      <c r="B84" s="215"/>
      <c r="C84" s="175"/>
      <c r="D84" s="175"/>
      <c r="E84" s="175"/>
      <c r="F84" s="175"/>
      <c r="G84" s="188"/>
    </row>
    <row r="85" spans="1:7" x14ac:dyDescent="0.25">
      <c r="A85" s="186"/>
      <c r="B85" s="215"/>
      <c r="C85" s="175"/>
      <c r="D85" s="175"/>
      <c r="E85" s="175"/>
      <c r="F85" s="175"/>
      <c r="G85" s="188"/>
    </row>
    <row r="86" spans="1:7" x14ac:dyDescent="0.25">
      <c r="A86" s="186"/>
      <c r="B86" s="215"/>
      <c r="C86" s="175"/>
      <c r="D86" s="175"/>
      <c r="E86" s="175"/>
      <c r="F86" s="175"/>
      <c r="G86" s="188"/>
    </row>
    <row r="87" spans="1:7" x14ac:dyDescent="0.25">
      <c r="A87" s="186"/>
      <c r="B87" s="215"/>
      <c r="C87" s="175"/>
      <c r="D87" s="175"/>
      <c r="E87" s="175"/>
      <c r="F87" s="175"/>
      <c r="G87" s="188"/>
    </row>
    <row r="88" spans="1:7" x14ac:dyDescent="0.25">
      <c r="A88" s="186"/>
      <c r="B88" s="215"/>
      <c r="C88" s="175"/>
      <c r="D88" s="175"/>
      <c r="E88" s="175"/>
      <c r="F88" s="175"/>
      <c r="G88" s="188"/>
    </row>
    <row r="89" spans="1:7" x14ac:dyDescent="0.25">
      <c r="A89" s="209"/>
      <c r="B89" s="209"/>
      <c r="C89" s="209"/>
      <c r="D89" s="209"/>
      <c r="E89" s="209"/>
      <c r="F89" s="209"/>
      <c r="G89" s="209"/>
    </row>
    <row r="90" spans="1:7" x14ac:dyDescent="0.25">
      <c r="A90" s="186"/>
      <c r="B90" s="188"/>
      <c r="C90" s="175"/>
      <c r="D90" s="175"/>
      <c r="E90" s="175"/>
      <c r="F90" s="175"/>
      <c r="G90" s="188"/>
    </row>
    <row r="91" spans="1:7" x14ac:dyDescent="0.25">
      <c r="A91" s="186"/>
      <c r="B91" s="188"/>
      <c r="C91" s="175"/>
      <c r="D91" s="175"/>
      <c r="E91" s="175"/>
      <c r="F91" s="175"/>
      <c r="G91" s="188"/>
    </row>
    <row r="92" spans="1:7" x14ac:dyDescent="0.25">
      <c r="A92" s="186"/>
      <c r="B92" s="188"/>
      <c r="C92" s="175"/>
      <c r="D92" s="175"/>
      <c r="E92" s="175"/>
      <c r="F92" s="175"/>
      <c r="G92" s="188"/>
    </row>
    <row r="93" spans="1:7" x14ac:dyDescent="0.25">
      <c r="A93" s="186"/>
      <c r="B93" s="188"/>
      <c r="C93" s="175"/>
      <c r="D93" s="175"/>
      <c r="E93" s="175"/>
      <c r="F93" s="175"/>
      <c r="G93" s="188"/>
    </row>
    <row r="94" spans="1:7" x14ac:dyDescent="0.25">
      <c r="A94" s="186"/>
      <c r="B94" s="188"/>
      <c r="C94" s="175"/>
      <c r="D94" s="175"/>
      <c r="E94" s="175"/>
      <c r="F94" s="175"/>
      <c r="G94" s="188"/>
    </row>
    <row r="95" spans="1:7" x14ac:dyDescent="0.25">
      <c r="A95" s="186"/>
      <c r="B95" s="188"/>
      <c r="C95" s="175"/>
      <c r="D95" s="175"/>
      <c r="E95" s="175"/>
      <c r="F95" s="175"/>
      <c r="G95" s="188"/>
    </row>
    <row r="96" spans="1:7" x14ac:dyDescent="0.25">
      <c r="A96" s="186"/>
      <c r="B96" s="188"/>
      <c r="C96" s="175"/>
      <c r="D96" s="175"/>
      <c r="E96" s="175"/>
      <c r="F96" s="175"/>
      <c r="G96" s="188"/>
    </row>
    <row r="97" spans="1:7" x14ac:dyDescent="0.25">
      <c r="A97" s="186"/>
      <c r="B97" s="188"/>
      <c r="C97" s="175"/>
      <c r="D97" s="175"/>
      <c r="E97" s="175"/>
      <c r="F97" s="175"/>
      <c r="G97" s="188"/>
    </row>
    <row r="98" spans="1:7" x14ac:dyDescent="0.25">
      <c r="A98" s="186"/>
      <c r="B98" s="188"/>
      <c r="C98" s="175"/>
      <c r="D98" s="175"/>
      <c r="E98" s="175"/>
      <c r="F98" s="175"/>
      <c r="G98" s="188"/>
    </row>
    <row r="99" spans="1:7" x14ac:dyDescent="0.25">
      <c r="A99" s="186"/>
      <c r="B99" s="188"/>
      <c r="C99" s="175"/>
      <c r="D99" s="175"/>
      <c r="E99" s="175"/>
      <c r="F99" s="175"/>
      <c r="G99" s="188"/>
    </row>
    <row r="100" spans="1:7" x14ac:dyDescent="0.25">
      <c r="A100" s="186"/>
      <c r="B100" s="188"/>
      <c r="C100" s="175"/>
      <c r="D100" s="175"/>
      <c r="E100" s="175"/>
      <c r="F100" s="175"/>
      <c r="G100" s="188"/>
    </row>
    <row r="101" spans="1:7" x14ac:dyDescent="0.25">
      <c r="A101" s="186"/>
      <c r="B101" s="188"/>
      <c r="C101" s="175"/>
      <c r="D101" s="175"/>
      <c r="E101" s="175"/>
      <c r="F101" s="175"/>
      <c r="G101" s="188"/>
    </row>
    <row r="102" spans="1:7" x14ac:dyDescent="0.25">
      <c r="A102" s="186"/>
      <c r="B102" s="188"/>
      <c r="C102" s="175"/>
      <c r="D102" s="175"/>
      <c r="E102" s="175"/>
      <c r="F102" s="175"/>
      <c r="G102" s="188"/>
    </row>
    <row r="103" spans="1:7" x14ac:dyDescent="0.25">
      <c r="A103" s="186"/>
      <c r="B103" s="188"/>
      <c r="C103" s="175"/>
      <c r="D103" s="175"/>
      <c r="E103" s="175"/>
      <c r="F103" s="175"/>
      <c r="G103" s="188"/>
    </row>
    <row r="104" spans="1:7" x14ac:dyDescent="0.25">
      <c r="A104" s="186"/>
      <c r="B104" s="188"/>
      <c r="C104" s="175"/>
      <c r="D104" s="175"/>
      <c r="E104" s="175"/>
      <c r="F104" s="175"/>
      <c r="G104" s="188"/>
    </row>
    <row r="105" spans="1:7" x14ac:dyDescent="0.25">
      <c r="A105" s="186"/>
      <c r="B105" s="188"/>
      <c r="C105" s="175"/>
      <c r="D105" s="175"/>
      <c r="E105" s="175"/>
      <c r="F105" s="175"/>
      <c r="G105" s="188"/>
    </row>
    <row r="106" spans="1:7" x14ac:dyDescent="0.25">
      <c r="A106" s="186"/>
      <c r="B106" s="188"/>
      <c r="C106" s="175"/>
      <c r="D106" s="175"/>
      <c r="E106" s="175"/>
      <c r="F106" s="175"/>
      <c r="G106" s="188"/>
    </row>
    <row r="107" spans="1:7" x14ac:dyDescent="0.25">
      <c r="A107" s="186"/>
      <c r="B107" s="188"/>
      <c r="C107" s="175"/>
      <c r="D107" s="175"/>
      <c r="E107" s="175"/>
      <c r="F107" s="175"/>
      <c r="G107" s="188"/>
    </row>
    <row r="108" spans="1:7" x14ac:dyDescent="0.25">
      <c r="A108" s="186"/>
      <c r="B108" s="188"/>
      <c r="C108" s="175"/>
      <c r="D108" s="175"/>
      <c r="E108" s="175"/>
      <c r="F108" s="175"/>
      <c r="G108" s="188"/>
    </row>
    <row r="109" spans="1:7" x14ac:dyDescent="0.25">
      <c r="A109" s="186"/>
      <c r="B109" s="188"/>
      <c r="C109" s="175"/>
      <c r="D109" s="175"/>
      <c r="E109" s="175"/>
      <c r="F109" s="175"/>
      <c r="G109" s="188"/>
    </row>
    <row r="110" spans="1:7" x14ac:dyDescent="0.25">
      <c r="A110" s="186"/>
      <c r="B110" s="188"/>
      <c r="C110" s="175"/>
      <c r="D110" s="175"/>
      <c r="E110" s="175"/>
      <c r="F110" s="175"/>
      <c r="G110" s="188"/>
    </row>
    <row r="111" spans="1:7" x14ac:dyDescent="0.25">
      <c r="A111" s="186"/>
      <c r="B111" s="188"/>
      <c r="C111" s="175"/>
      <c r="D111" s="175"/>
      <c r="E111" s="175"/>
      <c r="F111" s="175"/>
      <c r="G111" s="188"/>
    </row>
    <row r="112" spans="1:7" x14ac:dyDescent="0.25">
      <c r="A112" s="186"/>
      <c r="B112" s="188"/>
      <c r="C112" s="175"/>
      <c r="D112" s="175"/>
      <c r="E112" s="175"/>
      <c r="F112" s="175"/>
      <c r="G112" s="188"/>
    </row>
    <row r="113" spans="1:7" x14ac:dyDescent="0.25">
      <c r="A113" s="186"/>
      <c r="B113" s="188"/>
      <c r="C113" s="175"/>
      <c r="D113" s="175"/>
      <c r="E113" s="175"/>
      <c r="F113" s="175"/>
      <c r="G113" s="188"/>
    </row>
    <row r="114" spans="1:7" x14ac:dyDescent="0.25">
      <c r="A114" s="186"/>
      <c r="B114" s="188"/>
      <c r="C114" s="175"/>
      <c r="D114" s="175"/>
      <c r="E114" s="175"/>
      <c r="F114" s="175"/>
      <c r="G114" s="188"/>
    </row>
    <row r="115" spans="1:7" x14ac:dyDescent="0.25">
      <c r="A115" s="186"/>
      <c r="B115" s="188"/>
      <c r="C115" s="175"/>
      <c r="D115" s="175"/>
      <c r="E115" s="175"/>
      <c r="F115" s="175"/>
      <c r="G115" s="188"/>
    </row>
    <row r="116" spans="1:7" x14ac:dyDescent="0.25">
      <c r="A116" s="186"/>
      <c r="B116" s="188"/>
      <c r="C116" s="175"/>
      <c r="D116" s="175"/>
      <c r="E116" s="175"/>
      <c r="F116" s="175"/>
      <c r="G116" s="188"/>
    </row>
    <row r="117" spans="1:7" x14ac:dyDescent="0.25">
      <c r="A117" s="186"/>
      <c r="B117" s="188"/>
      <c r="C117" s="175"/>
      <c r="D117" s="175"/>
      <c r="E117" s="175"/>
      <c r="F117" s="175"/>
      <c r="G117" s="188"/>
    </row>
    <row r="118" spans="1:7" x14ac:dyDescent="0.25">
      <c r="A118" s="186"/>
      <c r="B118" s="188"/>
      <c r="C118" s="175"/>
      <c r="D118" s="175"/>
      <c r="E118" s="175"/>
      <c r="F118" s="175"/>
      <c r="G118" s="188"/>
    </row>
    <row r="119" spans="1:7" x14ac:dyDescent="0.25">
      <c r="A119" s="186"/>
      <c r="B119" s="188"/>
      <c r="C119" s="175"/>
      <c r="D119" s="175"/>
      <c r="E119" s="175"/>
      <c r="F119" s="175"/>
      <c r="G119" s="188"/>
    </row>
    <row r="120" spans="1:7" x14ac:dyDescent="0.25">
      <c r="A120" s="186"/>
      <c r="B120" s="188"/>
      <c r="C120" s="175"/>
      <c r="D120" s="175"/>
      <c r="E120" s="175"/>
      <c r="F120" s="175"/>
      <c r="G120" s="188"/>
    </row>
    <row r="121" spans="1:7" x14ac:dyDescent="0.25">
      <c r="A121" s="186"/>
      <c r="B121" s="188"/>
      <c r="C121" s="175"/>
      <c r="D121" s="175"/>
      <c r="E121" s="175"/>
      <c r="F121" s="175"/>
      <c r="G121" s="188"/>
    </row>
    <row r="122" spans="1:7" x14ac:dyDescent="0.25">
      <c r="A122" s="186"/>
      <c r="B122" s="188"/>
      <c r="C122" s="175"/>
      <c r="D122" s="175"/>
      <c r="E122" s="175"/>
      <c r="F122" s="175"/>
      <c r="G122" s="188"/>
    </row>
    <row r="123" spans="1:7" x14ac:dyDescent="0.25">
      <c r="A123" s="186"/>
      <c r="B123" s="188"/>
      <c r="C123" s="175"/>
      <c r="D123" s="175"/>
      <c r="E123" s="175"/>
      <c r="F123" s="175"/>
      <c r="G123" s="188"/>
    </row>
    <row r="124" spans="1:7" x14ac:dyDescent="0.25">
      <c r="A124" s="186"/>
      <c r="B124" s="188"/>
      <c r="C124" s="175"/>
      <c r="D124" s="175"/>
      <c r="E124" s="175"/>
      <c r="F124" s="175"/>
      <c r="G124" s="188"/>
    </row>
    <row r="125" spans="1:7" x14ac:dyDescent="0.25">
      <c r="A125" s="186"/>
      <c r="B125" s="188"/>
      <c r="C125" s="175"/>
      <c r="D125" s="175"/>
      <c r="E125" s="175"/>
      <c r="F125" s="175"/>
      <c r="G125" s="188"/>
    </row>
    <row r="126" spans="1:7" x14ac:dyDescent="0.25">
      <c r="A126" s="186"/>
      <c r="B126" s="188"/>
      <c r="C126" s="175"/>
      <c r="D126" s="175"/>
      <c r="E126" s="175"/>
      <c r="F126" s="175"/>
      <c r="G126" s="188"/>
    </row>
    <row r="127" spans="1:7" x14ac:dyDescent="0.25">
      <c r="A127" s="186"/>
      <c r="B127" s="188"/>
      <c r="C127" s="175"/>
      <c r="D127" s="175"/>
      <c r="E127" s="175"/>
      <c r="F127" s="175"/>
      <c r="G127" s="188"/>
    </row>
    <row r="128" spans="1:7" x14ac:dyDescent="0.25">
      <c r="A128" s="186"/>
      <c r="B128" s="188"/>
      <c r="C128" s="175"/>
      <c r="D128" s="175"/>
      <c r="E128" s="175"/>
      <c r="F128" s="175"/>
      <c r="G128" s="188"/>
    </row>
    <row r="129" spans="1:7" x14ac:dyDescent="0.25">
      <c r="A129" s="186"/>
      <c r="B129" s="188"/>
      <c r="C129" s="175"/>
      <c r="D129" s="175"/>
      <c r="E129" s="175"/>
      <c r="F129" s="175"/>
      <c r="G129" s="188"/>
    </row>
    <row r="130" spans="1:7" x14ac:dyDescent="0.25">
      <c r="A130" s="186"/>
      <c r="B130" s="188"/>
      <c r="C130" s="175"/>
      <c r="D130" s="175"/>
      <c r="E130" s="175"/>
      <c r="F130" s="175"/>
      <c r="G130" s="188"/>
    </row>
    <row r="131" spans="1:7" x14ac:dyDescent="0.25">
      <c r="A131" s="186"/>
      <c r="B131" s="188"/>
      <c r="C131" s="175"/>
      <c r="D131" s="175"/>
      <c r="E131" s="175"/>
      <c r="F131" s="175"/>
      <c r="G131" s="188"/>
    </row>
    <row r="132" spans="1:7" x14ac:dyDescent="0.25">
      <c r="A132" s="186"/>
      <c r="B132" s="188"/>
      <c r="C132" s="175"/>
      <c r="D132" s="175"/>
      <c r="E132" s="175"/>
      <c r="F132" s="175"/>
      <c r="G132" s="188"/>
    </row>
    <row r="133" spans="1:7" x14ac:dyDescent="0.25">
      <c r="A133" s="186"/>
      <c r="B133" s="188"/>
      <c r="C133" s="175"/>
      <c r="D133" s="175"/>
      <c r="E133" s="175"/>
      <c r="F133" s="175"/>
      <c r="G133" s="188"/>
    </row>
    <row r="134" spans="1:7" x14ac:dyDescent="0.25">
      <c r="A134" s="186"/>
      <c r="B134" s="188"/>
      <c r="C134" s="175"/>
      <c r="D134" s="175"/>
      <c r="E134" s="175"/>
      <c r="F134" s="175"/>
      <c r="G134" s="188"/>
    </row>
    <row r="135" spans="1:7" x14ac:dyDescent="0.25">
      <c r="A135" s="186"/>
      <c r="B135" s="188"/>
      <c r="C135" s="175"/>
      <c r="D135" s="175"/>
      <c r="E135" s="175"/>
      <c r="F135" s="175"/>
      <c r="G135" s="188"/>
    </row>
    <row r="136" spans="1:7" x14ac:dyDescent="0.25">
      <c r="A136" s="186"/>
      <c r="B136" s="188"/>
      <c r="C136" s="175"/>
      <c r="D136" s="175"/>
      <c r="E136" s="175"/>
      <c r="F136" s="175"/>
      <c r="G136" s="188"/>
    </row>
    <row r="137" spans="1:7" x14ac:dyDescent="0.25">
      <c r="A137" s="186"/>
      <c r="B137" s="188"/>
      <c r="C137" s="175"/>
      <c r="D137" s="175"/>
      <c r="E137" s="175"/>
      <c r="F137" s="175"/>
      <c r="G137" s="188"/>
    </row>
    <row r="138" spans="1:7" x14ac:dyDescent="0.25">
      <c r="A138" s="186"/>
      <c r="B138" s="188"/>
      <c r="C138" s="175"/>
      <c r="D138" s="175"/>
      <c r="E138" s="175"/>
      <c r="F138" s="175"/>
      <c r="G138" s="188"/>
    </row>
    <row r="139" spans="1:7" x14ac:dyDescent="0.25">
      <c r="A139" s="186"/>
      <c r="B139" s="188"/>
      <c r="C139" s="175"/>
      <c r="D139" s="175"/>
      <c r="E139" s="175"/>
      <c r="F139" s="175"/>
      <c r="G139" s="188"/>
    </row>
    <row r="140" spans="1:7" x14ac:dyDescent="0.25">
      <c r="A140" s="209"/>
      <c r="B140" s="209"/>
      <c r="C140" s="209"/>
      <c r="D140" s="209"/>
      <c r="E140" s="209"/>
      <c r="F140" s="209"/>
      <c r="G140" s="209"/>
    </row>
    <row r="141" spans="1:7" x14ac:dyDescent="0.25">
      <c r="A141" s="186"/>
      <c r="B141" s="186"/>
      <c r="C141" s="175"/>
      <c r="D141" s="175"/>
      <c r="E141" s="222"/>
      <c r="F141" s="175"/>
      <c r="G141" s="188"/>
    </row>
    <row r="142" spans="1:7" x14ac:dyDescent="0.25">
      <c r="A142" s="186"/>
      <c r="B142" s="186"/>
      <c r="C142" s="175"/>
      <c r="D142" s="175"/>
      <c r="E142" s="222"/>
      <c r="F142" s="175"/>
      <c r="G142" s="188"/>
    </row>
    <row r="143" spans="1:7" x14ac:dyDescent="0.25">
      <c r="A143" s="186"/>
      <c r="B143" s="186"/>
      <c r="C143" s="175"/>
      <c r="D143" s="175"/>
      <c r="E143" s="222"/>
      <c r="F143" s="175"/>
      <c r="G143" s="188"/>
    </row>
    <row r="144" spans="1:7" x14ac:dyDescent="0.25">
      <c r="A144" s="186"/>
      <c r="B144" s="186"/>
      <c r="C144" s="175"/>
      <c r="D144" s="175"/>
      <c r="E144" s="222"/>
      <c r="F144" s="175"/>
      <c r="G144" s="188"/>
    </row>
    <row r="145" spans="1:7" x14ac:dyDescent="0.25">
      <c r="A145" s="186"/>
      <c r="B145" s="186"/>
      <c r="C145" s="175"/>
      <c r="D145" s="175"/>
      <c r="E145" s="222"/>
      <c r="F145" s="175"/>
      <c r="G145" s="188"/>
    </row>
    <row r="146" spans="1:7" x14ac:dyDescent="0.25">
      <c r="A146" s="186"/>
      <c r="B146" s="186"/>
      <c r="C146" s="175"/>
      <c r="D146" s="175"/>
      <c r="E146" s="222"/>
      <c r="F146" s="175"/>
      <c r="G146" s="188"/>
    </row>
    <row r="147" spans="1:7" x14ac:dyDescent="0.25">
      <c r="A147" s="186"/>
      <c r="B147" s="186"/>
      <c r="C147" s="175"/>
      <c r="D147" s="175"/>
      <c r="E147" s="222"/>
      <c r="F147" s="175"/>
      <c r="G147" s="188"/>
    </row>
    <row r="148" spans="1:7" x14ac:dyDescent="0.25">
      <c r="A148" s="186"/>
      <c r="B148" s="186"/>
      <c r="C148" s="175"/>
      <c r="D148" s="175"/>
      <c r="E148" s="222"/>
      <c r="F148" s="175"/>
      <c r="G148" s="188"/>
    </row>
    <row r="149" spans="1:7" x14ac:dyDescent="0.25">
      <c r="A149" s="186"/>
      <c r="B149" s="186"/>
      <c r="C149" s="175"/>
      <c r="D149" s="175"/>
      <c r="E149" s="222"/>
      <c r="F149" s="175"/>
      <c r="G149" s="188"/>
    </row>
    <row r="150" spans="1:7" x14ac:dyDescent="0.25">
      <c r="A150" s="209"/>
      <c r="B150" s="209"/>
      <c r="C150" s="209"/>
      <c r="D150" s="209"/>
      <c r="E150" s="209"/>
      <c r="F150" s="209"/>
      <c r="G150" s="209"/>
    </row>
    <row r="151" spans="1:7" x14ac:dyDescent="0.25">
      <c r="A151" s="186"/>
      <c r="B151" s="186"/>
      <c r="C151" s="175"/>
      <c r="D151" s="175"/>
      <c r="E151" s="222"/>
      <c r="F151" s="175"/>
      <c r="G151" s="188"/>
    </row>
    <row r="152" spans="1:7" x14ac:dyDescent="0.25">
      <c r="A152" s="186"/>
      <c r="B152" s="186"/>
      <c r="C152" s="175"/>
      <c r="D152" s="175"/>
      <c r="E152" s="222"/>
      <c r="F152" s="175"/>
      <c r="G152" s="188"/>
    </row>
    <row r="153" spans="1:7" x14ac:dyDescent="0.25">
      <c r="A153" s="186"/>
      <c r="B153" s="186"/>
      <c r="C153" s="175"/>
      <c r="D153" s="175"/>
      <c r="E153" s="222"/>
      <c r="F153" s="175"/>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09"/>
      <c r="B160" s="209"/>
      <c r="C160" s="209"/>
      <c r="D160" s="209"/>
      <c r="E160" s="209"/>
      <c r="F160" s="209"/>
      <c r="G160" s="209"/>
    </row>
    <row r="161" spans="1:7" x14ac:dyDescent="0.25">
      <c r="A161" s="186"/>
      <c r="B161" s="223"/>
      <c r="C161" s="175"/>
      <c r="D161" s="175"/>
      <c r="E161" s="222"/>
      <c r="F161" s="175"/>
      <c r="G161" s="188"/>
    </row>
    <row r="162" spans="1:7" x14ac:dyDescent="0.25">
      <c r="A162" s="186"/>
      <c r="B162" s="223"/>
      <c r="C162" s="175"/>
      <c r="D162" s="175"/>
      <c r="E162" s="222"/>
      <c r="F162" s="175"/>
      <c r="G162" s="188"/>
    </row>
    <row r="163" spans="1:7" x14ac:dyDescent="0.25">
      <c r="A163" s="186"/>
      <c r="B163" s="223"/>
      <c r="C163" s="175"/>
      <c r="D163" s="175"/>
      <c r="E163" s="175"/>
      <c r="F163" s="175"/>
      <c r="G163" s="188"/>
    </row>
    <row r="164" spans="1:7" x14ac:dyDescent="0.25">
      <c r="A164" s="186"/>
      <c r="B164" s="223"/>
      <c r="C164" s="175"/>
      <c r="D164" s="175"/>
      <c r="E164" s="175"/>
      <c r="F164" s="175"/>
      <c r="G164" s="188"/>
    </row>
    <row r="165" spans="1:7" x14ac:dyDescent="0.25">
      <c r="A165" s="186"/>
      <c r="B165" s="223"/>
      <c r="C165" s="175"/>
      <c r="D165" s="175"/>
      <c r="E165" s="175"/>
      <c r="F165" s="175"/>
      <c r="G165" s="188"/>
    </row>
    <row r="166" spans="1:7" x14ac:dyDescent="0.25">
      <c r="A166" s="186"/>
      <c r="B166" s="211"/>
      <c r="C166" s="175"/>
      <c r="D166" s="175"/>
      <c r="E166" s="175"/>
      <c r="F166" s="175"/>
      <c r="G166" s="188"/>
    </row>
    <row r="167" spans="1:7" x14ac:dyDescent="0.25">
      <c r="A167" s="186"/>
      <c r="B167" s="211"/>
      <c r="C167" s="175"/>
      <c r="D167" s="175"/>
      <c r="E167" s="175"/>
      <c r="F167" s="175"/>
      <c r="G167" s="188"/>
    </row>
    <row r="168" spans="1:7" x14ac:dyDescent="0.25">
      <c r="A168" s="186"/>
      <c r="B168" s="223"/>
      <c r="C168" s="175"/>
      <c r="D168" s="175"/>
      <c r="E168" s="175"/>
      <c r="F168" s="175"/>
      <c r="G168" s="188"/>
    </row>
    <row r="169" spans="1:7" x14ac:dyDescent="0.25">
      <c r="A169" s="186"/>
      <c r="B169" s="223"/>
      <c r="C169" s="175"/>
      <c r="D169" s="175"/>
      <c r="E169" s="175"/>
      <c r="F169" s="175"/>
      <c r="G169" s="188"/>
    </row>
    <row r="170" spans="1:7" x14ac:dyDescent="0.25">
      <c r="A170" s="209"/>
      <c r="B170" s="209"/>
      <c r="C170" s="209"/>
      <c r="D170" s="209"/>
      <c r="E170" s="209"/>
      <c r="F170" s="209"/>
      <c r="G170" s="209"/>
    </row>
    <row r="171" spans="1:7" x14ac:dyDescent="0.25">
      <c r="A171" s="186"/>
      <c r="B171" s="186"/>
      <c r="C171" s="175"/>
      <c r="D171" s="175"/>
      <c r="E171" s="222"/>
      <c r="F171" s="175"/>
      <c r="G171" s="188"/>
    </row>
    <row r="172" spans="1:7" x14ac:dyDescent="0.25">
      <c r="A172" s="186"/>
      <c r="B172" s="224"/>
      <c r="C172" s="175"/>
      <c r="D172" s="175"/>
      <c r="E172" s="222"/>
      <c r="F172" s="175"/>
      <c r="G172" s="188"/>
    </row>
    <row r="173" spans="1:7" x14ac:dyDescent="0.25">
      <c r="A173" s="186"/>
      <c r="B173" s="224"/>
      <c r="C173" s="175"/>
      <c r="D173" s="175"/>
      <c r="E173" s="222"/>
      <c r="F173" s="175"/>
      <c r="G173" s="188"/>
    </row>
    <row r="174" spans="1:7" x14ac:dyDescent="0.25">
      <c r="A174" s="186"/>
      <c r="B174" s="224"/>
      <c r="C174" s="175"/>
      <c r="D174" s="175"/>
      <c r="E174" s="222"/>
      <c r="F174" s="175"/>
      <c r="G174" s="188"/>
    </row>
    <row r="175" spans="1:7" x14ac:dyDescent="0.25">
      <c r="A175" s="186"/>
      <c r="B175" s="224"/>
      <c r="C175" s="175"/>
      <c r="D175" s="175"/>
      <c r="E175" s="222"/>
      <c r="F175" s="175"/>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5"/>
      <c r="B179" s="226"/>
      <c r="C179" s="227"/>
      <c r="D179" s="227"/>
      <c r="E179" s="227"/>
      <c r="F179" s="227"/>
      <c r="G179" s="227"/>
    </row>
    <row r="180" spans="1:7" x14ac:dyDescent="0.25">
      <c r="A180" s="209"/>
      <c r="B180" s="209"/>
      <c r="C180" s="209"/>
      <c r="D180" s="209"/>
      <c r="E180" s="209"/>
      <c r="F180" s="209"/>
      <c r="G180" s="209"/>
    </row>
    <row r="181" spans="1:7" x14ac:dyDescent="0.25">
      <c r="A181" s="186"/>
      <c r="B181" s="188"/>
      <c r="C181" s="219"/>
      <c r="D181" s="186"/>
      <c r="E181" s="187"/>
      <c r="F181" s="195"/>
      <c r="G181" s="195"/>
    </row>
    <row r="182" spans="1:7" x14ac:dyDescent="0.25">
      <c r="A182" s="187"/>
      <c r="B182" s="228"/>
      <c r="C182" s="187"/>
      <c r="D182" s="187"/>
      <c r="E182" s="187"/>
      <c r="F182" s="195"/>
      <c r="G182" s="195"/>
    </row>
    <row r="183" spans="1:7" x14ac:dyDescent="0.25">
      <c r="A183" s="186"/>
      <c r="B183" s="188"/>
      <c r="C183" s="187"/>
      <c r="D183" s="187"/>
      <c r="E183" s="187"/>
      <c r="F183" s="195"/>
      <c r="G183" s="195"/>
    </row>
    <row r="184" spans="1:7" x14ac:dyDescent="0.25">
      <c r="A184" s="186"/>
      <c r="B184" s="188"/>
      <c r="C184" s="219"/>
      <c r="D184" s="229"/>
      <c r="E184" s="187"/>
      <c r="F184" s="176"/>
      <c r="G184" s="176"/>
    </row>
    <row r="185" spans="1:7" x14ac:dyDescent="0.25">
      <c r="A185" s="186"/>
      <c r="B185" s="188"/>
      <c r="C185" s="219"/>
      <c r="D185" s="229"/>
      <c r="E185" s="187"/>
      <c r="F185" s="176"/>
      <c r="G185" s="176"/>
    </row>
    <row r="186" spans="1:7" x14ac:dyDescent="0.25">
      <c r="A186" s="186"/>
      <c r="B186" s="188"/>
      <c r="C186" s="219"/>
      <c r="D186" s="229"/>
      <c r="E186" s="187"/>
      <c r="F186" s="176"/>
      <c r="G186" s="176"/>
    </row>
    <row r="187" spans="1:7" x14ac:dyDescent="0.25">
      <c r="A187" s="186"/>
      <c r="B187" s="188"/>
      <c r="C187" s="219"/>
      <c r="D187" s="229"/>
      <c r="E187" s="187"/>
      <c r="F187" s="176"/>
      <c r="G187" s="176"/>
    </row>
    <row r="188" spans="1:7" x14ac:dyDescent="0.25">
      <c r="A188" s="186"/>
      <c r="B188" s="188"/>
      <c r="C188" s="219"/>
      <c r="D188" s="229"/>
      <c r="E188" s="187"/>
      <c r="F188" s="176"/>
      <c r="G188" s="176"/>
    </row>
    <row r="189" spans="1:7" x14ac:dyDescent="0.25">
      <c r="A189" s="186"/>
      <c r="B189" s="188"/>
      <c r="C189" s="219"/>
      <c r="D189" s="229"/>
      <c r="E189" s="187"/>
      <c r="F189" s="176"/>
      <c r="G189" s="176"/>
    </row>
    <row r="190" spans="1:7" x14ac:dyDescent="0.25">
      <c r="A190" s="186"/>
      <c r="B190" s="188"/>
      <c r="C190" s="219"/>
      <c r="D190" s="229"/>
      <c r="E190" s="187"/>
      <c r="F190" s="176"/>
      <c r="G190" s="176"/>
    </row>
    <row r="191" spans="1:7" x14ac:dyDescent="0.25">
      <c r="A191" s="186"/>
      <c r="B191" s="188"/>
      <c r="C191" s="219"/>
      <c r="D191" s="229"/>
      <c r="E191" s="187"/>
      <c r="F191" s="176"/>
      <c r="G191" s="176"/>
    </row>
    <row r="192" spans="1:7" x14ac:dyDescent="0.25">
      <c r="A192" s="186"/>
      <c r="B192" s="188"/>
      <c r="C192" s="219"/>
      <c r="D192" s="229"/>
      <c r="E192" s="187"/>
      <c r="F192" s="176"/>
      <c r="G192" s="176"/>
    </row>
    <row r="193" spans="1:7" x14ac:dyDescent="0.25">
      <c r="A193" s="186"/>
      <c r="B193" s="188"/>
      <c r="C193" s="219"/>
      <c r="D193" s="229"/>
      <c r="E193" s="188"/>
      <c r="F193" s="176"/>
      <c r="G193" s="176"/>
    </row>
    <row r="194" spans="1:7" x14ac:dyDescent="0.25">
      <c r="A194" s="186"/>
      <c r="B194" s="188"/>
      <c r="C194" s="219"/>
      <c r="D194" s="229"/>
      <c r="E194" s="188"/>
      <c r="F194" s="176"/>
      <c r="G194" s="176"/>
    </row>
    <row r="195" spans="1:7" x14ac:dyDescent="0.25">
      <c r="A195" s="186"/>
      <c r="B195" s="188"/>
      <c r="C195" s="219"/>
      <c r="D195" s="229"/>
      <c r="E195" s="188"/>
      <c r="F195" s="176"/>
      <c r="G195" s="176"/>
    </row>
    <row r="196" spans="1:7" x14ac:dyDescent="0.25">
      <c r="A196" s="186"/>
      <c r="B196" s="188"/>
      <c r="C196" s="219"/>
      <c r="D196" s="229"/>
      <c r="E196" s="188"/>
      <c r="F196" s="176"/>
      <c r="G196" s="176"/>
    </row>
    <row r="197" spans="1:7" x14ac:dyDescent="0.25">
      <c r="A197" s="186"/>
      <c r="B197" s="188"/>
      <c r="C197" s="219"/>
      <c r="D197" s="229"/>
      <c r="E197" s="188"/>
      <c r="F197" s="176"/>
      <c r="G197" s="176"/>
    </row>
    <row r="198" spans="1:7" x14ac:dyDescent="0.25">
      <c r="A198" s="186"/>
      <c r="B198" s="188"/>
      <c r="C198" s="219"/>
      <c r="D198" s="229"/>
      <c r="E198" s="188"/>
      <c r="F198" s="176"/>
      <c r="G198" s="176"/>
    </row>
    <row r="199" spans="1:7" x14ac:dyDescent="0.25">
      <c r="A199" s="186"/>
      <c r="B199" s="188"/>
      <c r="C199" s="219"/>
      <c r="D199" s="229"/>
      <c r="E199" s="186"/>
      <c r="F199" s="176"/>
      <c r="G199" s="176"/>
    </row>
    <row r="200" spans="1:7" x14ac:dyDescent="0.25">
      <c r="A200" s="186"/>
      <c r="B200" s="188"/>
      <c r="C200" s="219"/>
      <c r="D200" s="229"/>
      <c r="E200" s="230"/>
      <c r="F200" s="176"/>
      <c r="G200" s="176"/>
    </row>
    <row r="201" spans="1:7" x14ac:dyDescent="0.25">
      <c r="A201" s="186"/>
      <c r="B201" s="188"/>
      <c r="C201" s="219"/>
      <c r="D201" s="229"/>
      <c r="E201" s="230"/>
      <c r="F201" s="176"/>
      <c r="G201" s="176"/>
    </row>
    <row r="202" spans="1:7" x14ac:dyDescent="0.25">
      <c r="A202" s="186"/>
      <c r="B202" s="188"/>
      <c r="C202" s="219"/>
      <c r="D202" s="229"/>
      <c r="E202" s="230"/>
      <c r="F202" s="176"/>
      <c r="G202" s="176"/>
    </row>
    <row r="203" spans="1:7" x14ac:dyDescent="0.25">
      <c r="A203" s="186"/>
      <c r="B203" s="188"/>
      <c r="C203" s="219"/>
      <c r="D203" s="229"/>
      <c r="E203" s="230"/>
      <c r="F203" s="176"/>
      <c r="G203" s="176"/>
    </row>
    <row r="204" spans="1:7" x14ac:dyDescent="0.25">
      <c r="A204" s="186"/>
      <c r="B204" s="188"/>
      <c r="C204" s="219"/>
      <c r="D204" s="229"/>
      <c r="E204" s="230"/>
      <c r="F204" s="176"/>
      <c r="G204" s="176"/>
    </row>
    <row r="205" spans="1:7" x14ac:dyDescent="0.25">
      <c r="A205" s="186"/>
      <c r="B205" s="188"/>
      <c r="C205" s="219"/>
      <c r="D205" s="229"/>
      <c r="E205" s="230"/>
      <c r="F205" s="176"/>
      <c r="G205" s="176"/>
    </row>
    <row r="206" spans="1:7" x14ac:dyDescent="0.25">
      <c r="A206" s="186"/>
      <c r="B206" s="188"/>
      <c r="C206" s="219"/>
      <c r="D206" s="229"/>
      <c r="E206" s="230"/>
      <c r="F206" s="176"/>
      <c r="G206" s="176"/>
    </row>
    <row r="207" spans="1:7" x14ac:dyDescent="0.25">
      <c r="A207" s="186"/>
      <c r="B207" s="188"/>
      <c r="C207" s="219"/>
      <c r="D207" s="229"/>
      <c r="E207" s="230"/>
      <c r="F207" s="176"/>
      <c r="G207" s="176"/>
    </row>
    <row r="208" spans="1:7" x14ac:dyDescent="0.25">
      <c r="A208" s="186"/>
      <c r="B208" s="231"/>
      <c r="C208" s="232"/>
      <c r="D208" s="233"/>
      <c r="E208" s="230"/>
      <c r="F208" s="234"/>
      <c r="G208" s="234"/>
    </row>
    <row r="209" spans="1:7" x14ac:dyDescent="0.25">
      <c r="A209" s="209"/>
      <c r="B209" s="209"/>
      <c r="C209" s="209"/>
      <c r="D209" s="209"/>
      <c r="E209" s="209"/>
      <c r="F209" s="209"/>
      <c r="G209" s="209"/>
    </row>
    <row r="210" spans="1:7" x14ac:dyDescent="0.25">
      <c r="A210" s="186"/>
      <c r="B210" s="186"/>
      <c r="C210" s="175"/>
      <c r="D210" s="186"/>
      <c r="E210" s="186"/>
      <c r="F210" s="214"/>
      <c r="G210" s="214"/>
    </row>
    <row r="211" spans="1:7" x14ac:dyDescent="0.25">
      <c r="A211" s="186"/>
      <c r="B211" s="186"/>
      <c r="C211" s="186"/>
      <c r="D211" s="186"/>
      <c r="E211" s="186"/>
      <c r="F211" s="214"/>
      <c r="G211" s="214"/>
    </row>
    <row r="212" spans="1:7" x14ac:dyDescent="0.25">
      <c r="A212" s="186"/>
      <c r="B212" s="188"/>
      <c r="C212" s="186"/>
      <c r="D212" s="186"/>
      <c r="E212" s="186"/>
      <c r="F212" s="214"/>
      <c r="G212" s="214"/>
    </row>
    <row r="213" spans="1:7" x14ac:dyDescent="0.25">
      <c r="A213" s="186"/>
      <c r="B213" s="186"/>
      <c r="C213" s="219"/>
      <c r="D213" s="229"/>
      <c r="E213" s="186"/>
      <c r="F213" s="176"/>
      <c r="G213" s="176"/>
    </row>
    <row r="214" spans="1:7" x14ac:dyDescent="0.25">
      <c r="A214" s="186"/>
      <c r="B214" s="186"/>
      <c r="C214" s="219"/>
      <c r="D214" s="229"/>
      <c r="E214" s="186"/>
      <c r="F214" s="176"/>
      <c r="G214" s="176"/>
    </row>
    <row r="215" spans="1:7" x14ac:dyDescent="0.25">
      <c r="A215" s="186"/>
      <c r="B215" s="186"/>
      <c r="C215" s="219"/>
      <c r="D215" s="229"/>
      <c r="E215" s="186"/>
      <c r="F215" s="176"/>
      <c r="G215" s="176"/>
    </row>
    <row r="216" spans="1:7" x14ac:dyDescent="0.25">
      <c r="A216" s="186"/>
      <c r="B216" s="186"/>
      <c r="C216" s="219"/>
      <c r="D216" s="229"/>
      <c r="E216" s="186"/>
      <c r="F216" s="176"/>
      <c r="G216" s="176"/>
    </row>
    <row r="217" spans="1:7" x14ac:dyDescent="0.25">
      <c r="A217" s="186"/>
      <c r="B217" s="186"/>
      <c r="C217" s="219"/>
      <c r="D217" s="229"/>
      <c r="E217" s="186"/>
      <c r="F217" s="176"/>
      <c r="G217" s="176"/>
    </row>
    <row r="218" spans="1:7" x14ac:dyDescent="0.25">
      <c r="A218" s="186"/>
      <c r="B218" s="186"/>
      <c r="C218" s="219"/>
      <c r="D218" s="229"/>
      <c r="E218" s="186"/>
      <c r="F218" s="176"/>
      <c r="G218" s="176"/>
    </row>
    <row r="219" spans="1:7" x14ac:dyDescent="0.25">
      <c r="A219" s="186"/>
      <c r="B219" s="186"/>
      <c r="C219" s="219"/>
      <c r="D219" s="229"/>
      <c r="E219" s="186"/>
      <c r="F219" s="176"/>
      <c r="G219" s="176"/>
    </row>
    <row r="220" spans="1:7" x14ac:dyDescent="0.25">
      <c r="A220" s="186"/>
      <c r="B220" s="186"/>
      <c r="C220" s="219"/>
      <c r="D220" s="229"/>
      <c r="E220" s="186"/>
      <c r="F220" s="176"/>
      <c r="G220" s="176"/>
    </row>
    <row r="221" spans="1:7" x14ac:dyDescent="0.25">
      <c r="A221" s="186"/>
      <c r="B221" s="231"/>
      <c r="C221" s="219"/>
      <c r="D221" s="229"/>
      <c r="E221" s="186"/>
      <c r="F221" s="176"/>
      <c r="G221" s="176"/>
    </row>
    <row r="222" spans="1:7" x14ac:dyDescent="0.25">
      <c r="A222" s="186"/>
      <c r="B222" s="215"/>
      <c r="C222" s="219"/>
      <c r="D222" s="229"/>
      <c r="E222" s="186"/>
      <c r="F222" s="176"/>
      <c r="G222" s="176"/>
    </row>
    <row r="223" spans="1:7" x14ac:dyDescent="0.25">
      <c r="A223" s="186"/>
      <c r="B223" s="215"/>
      <c r="C223" s="219"/>
      <c r="D223" s="229"/>
      <c r="E223" s="186"/>
      <c r="F223" s="176"/>
      <c r="G223" s="176"/>
    </row>
    <row r="224" spans="1:7" x14ac:dyDescent="0.25">
      <c r="A224" s="186"/>
      <c r="B224" s="215"/>
      <c r="C224" s="219"/>
      <c r="D224" s="229"/>
      <c r="E224" s="186"/>
      <c r="F224" s="176"/>
      <c r="G224" s="176"/>
    </row>
    <row r="225" spans="1:7" x14ac:dyDescent="0.25">
      <c r="A225" s="186"/>
      <c r="B225" s="215"/>
      <c r="C225" s="219"/>
      <c r="D225" s="229"/>
      <c r="E225" s="186"/>
      <c r="F225" s="176"/>
      <c r="G225" s="176"/>
    </row>
    <row r="226" spans="1:7" x14ac:dyDescent="0.25">
      <c r="A226" s="186"/>
      <c r="B226" s="215"/>
      <c r="C226" s="219"/>
      <c r="D226" s="229"/>
      <c r="E226" s="186"/>
      <c r="F226" s="176"/>
      <c r="G226" s="176"/>
    </row>
    <row r="227" spans="1:7" x14ac:dyDescent="0.25">
      <c r="A227" s="186"/>
      <c r="B227" s="215"/>
      <c r="C227" s="219"/>
      <c r="D227" s="229"/>
      <c r="E227" s="186"/>
      <c r="F227" s="176"/>
      <c r="G227" s="176"/>
    </row>
    <row r="228" spans="1:7" x14ac:dyDescent="0.25">
      <c r="A228" s="186"/>
      <c r="B228" s="215"/>
      <c r="C228" s="186"/>
      <c r="D228" s="186"/>
      <c r="E228" s="186"/>
      <c r="F228" s="176"/>
      <c r="G228" s="176"/>
    </row>
    <row r="229" spans="1:7" x14ac:dyDescent="0.25">
      <c r="A229" s="186"/>
      <c r="B229" s="215"/>
      <c r="C229" s="186"/>
      <c r="D229" s="186"/>
      <c r="E229" s="186"/>
      <c r="F229" s="176"/>
      <c r="G229" s="176"/>
    </row>
    <row r="230" spans="1:7" x14ac:dyDescent="0.25">
      <c r="A230" s="186"/>
      <c r="B230" s="215"/>
      <c r="C230" s="186"/>
      <c r="D230" s="186"/>
      <c r="E230" s="186"/>
      <c r="F230" s="176"/>
      <c r="G230" s="176"/>
    </row>
    <row r="231" spans="1:7" x14ac:dyDescent="0.25">
      <c r="A231" s="209"/>
      <c r="B231" s="209"/>
      <c r="C231" s="209"/>
      <c r="D231" s="209"/>
      <c r="E231" s="209"/>
      <c r="F231" s="209"/>
      <c r="G231" s="209"/>
    </row>
    <row r="232" spans="1:7" x14ac:dyDescent="0.25">
      <c r="A232" s="186"/>
      <c r="B232" s="186"/>
      <c r="C232" s="175"/>
      <c r="D232" s="186"/>
      <c r="E232" s="186"/>
      <c r="F232" s="214"/>
      <c r="G232" s="214"/>
    </row>
    <row r="233" spans="1:7" x14ac:dyDescent="0.25">
      <c r="A233" s="186"/>
      <c r="B233" s="186"/>
      <c r="C233" s="186"/>
      <c r="D233" s="186"/>
      <c r="E233" s="186"/>
      <c r="F233" s="214"/>
      <c r="G233" s="214"/>
    </row>
    <row r="234" spans="1:7" x14ac:dyDescent="0.25">
      <c r="A234" s="186"/>
      <c r="B234" s="188"/>
      <c r="C234" s="186"/>
      <c r="D234" s="186"/>
      <c r="E234" s="186"/>
      <c r="F234" s="214"/>
      <c r="G234" s="214"/>
    </row>
    <row r="235" spans="1:7" x14ac:dyDescent="0.25">
      <c r="A235" s="186"/>
      <c r="B235" s="186"/>
      <c r="C235" s="219"/>
      <c r="D235" s="229"/>
      <c r="E235" s="186"/>
      <c r="F235" s="176"/>
      <c r="G235" s="176"/>
    </row>
    <row r="236" spans="1:7" x14ac:dyDescent="0.25">
      <c r="A236" s="186"/>
      <c r="B236" s="186"/>
      <c r="C236" s="219"/>
      <c r="D236" s="229"/>
      <c r="E236" s="186"/>
      <c r="F236" s="176"/>
      <c r="G236" s="176"/>
    </row>
    <row r="237" spans="1:7" x14ac:dyDescent="0.25">
      <c r="A237" s="186"/>
      <c r="B237" s="186"/>
      <c r="C237" s="219"/>
      <c r="D237" s="229"/>
      <c r="E237" s="186"/>
      <c r="F237" s="176"/>
      <c r="G237" s="176"/>
    </row>
    <row r="238" spans="1:7" x14ac:dyDescent="0.25">
      <c r="A238" s="186"/>
      <c r="B238" s="186"/>
      <c r="C238" s="219"/>
      <c r="D238" s="229"/>
      <c r="E238" s="186"/>
      <c r="F238" s="176"/>
      <c r="G238" s="176"/>
    </row>
    <row r="239" spans="1:7" x14ac:dyDescent="0.25">
      <c r="A239" s="186"/>
      <c r="B239" s="186"/>
      <c r="C239" s="219"/>
      <c r="D239" s="229"/>
      <c r="E239" s="186"/>
      <c r="F239" s="176"/>
      <c r="G239" s="176"/>
    </row>
    <row r="240" spans="1:7" x14ac:dyDescent="0.25">
      <c r="A240" s="186"/>
      <c r="B240" s="186"/>
      <c r="C240" s="219"/>
      <c r="D240" s="229"/>
      <c r="E240" s="186"/>
      <c r="F240" s="176"/>
      <c r="G240" s="176"/>
    </row>
    <row r="241" spans="1:7" x14ac:dyDescent="0.25">
      <c r="A241" s="186"/>
      <c r="B241" s="186"/>
      <c r="C241" s="219"/>
      <c r="D241" s="229"/>
      <c r="E241" s="186"/>
      <c r="F241" s="176"/>
      <c r="G241" s="176"/>
    </row>
    <row r="242" spans="1:7" x14ac:dyDescent="0.25">
      <c r="A242" s="186"/>
      <c r="B242" s="186"/>
      <c r="C242" s="219"/>
      <c r="D242" s="229"/>
      <c r="E242" s="186"/>
      <c r="F242" s="176"/>
      <c r="G242" s="176"/>
    </row>
    <row r="243" spans="1:7" x14ac:dyDescent="0.25">
      <c r="A243" s="186"/>
      <c r="B243" s="231"/>
      <c r="C243" s="219"/>
      <c r="D243" s="229"/>
      <c r="E243" s="186"/>
      <c r="F243" s="176"/>
      <c r="G243" s="176"/>
    </row>
    <row r="244" spans="1:7" x14ac:dyDescent="0.25">
      <c r="A244" s="186"/>
      <c r="B244" s="215"/>
      <c r="C244" s="219"/>
      <c r="D244" s="229"/>
      <c r="E244" s="186"/>
      <c r="F244" s="176"/>
      <c r="G244" s="176"/>
    </row>
    <row r="245" spans="1:7" x14ac:dyDescent="0.25">
      <c r="A245" s="186"/>
      <c r="B245" s="215"/>
      <c r="C245" s="219"/>
      <c r="D245" s="229"/>
      <c r="E245" s="186"/>
      <c r="F245" s="176"/>
      <c r="G245" s="176"/>
    </row>
    <row r="246" spans="1:7" x14ac:dyDescent="0.25">
      <c r="A246" s="186"/>
      <c r="B246" s="215"/>
      <c r="C246" s="219"/>
      <c r="D246" s="229"/>
      <c r="E246" s="186"/>
      <c r="F246" s="176"/>
      <c r="G246" s="176"/>
    </row>
    <row r="247" spans="1:7" x14ac:dyDescent="0.25">
      <c r="A247" s="186"/>
      <c r="B247" s="215"/>
      <c r="C247" s="219"/>
      <c r="D247" s="229"/>
      <c r="E247" s="186"/>
      <c r="F247" s="176"/>
      <c r="G247" s="176"/>
    </row>
    <row r="248" spans="1:7" x14ac:dyDescent="0.25">
      <c r="A248" s="186"/>
      <c r="B248" s="215"/>
      <c r="C248" s="219"/>
      <c r="D248" s="229"/>
      <c r="E248" s="186"/>
      <c r="F248" s="176"/>
      <c r="G248" s="176"/>
    </row>
    <row r="249" spans="1:7" x14ac:dyDescent="0.25">
      <c r="A249" s="186"/>
      <c r="B249" s="215"/>
      <c r="C249" s="219"/>
      <c r="D249" s="229"/>
      <c r="E249" s="186"/>
      <c r="F249" s="176"/>
      <c r="G249" s="176"/>
    </row>
    <row r="250" spans="1:7" x14ac:dyDescent="0.25">
      <c r="A250" s="186"/>
      <c r="B250" s="215"/>
      <c r="C250" s="186"/>
      <c r="D250" s="186"/>
      <c r="E250" s="186"/>
      <c r="F250" s="235"/>
      <c r="G250" s="235"/>
    </row>
    <row r="251" spans="1:7" x14ac:dyDescent="0.25">
      <c r="A251" s="186"/>
      <c r="B251" s="215"/>
      <c r="C251" s="186"/>
      <c r="D251" s="186"/>
      <c r="E251" s="186"/>
      <c r="F251" s="235"/>
      <c r="G251" s="235"/>
    </row>
    <row r="252" spans="1:7" x14ac:dyDescent="0.25">
      <c r="A252" s="186"/>
      <c r="B252" s="215"/>
      <c r="C252" s="186"/>
      <c r="D252" s="186"/>
      <c r="E252" s="186"/>
      <c r="F252" s="235"/>
      <c r="G252" s="235"/>
    </row>
    <row r="253" spans="1:7" x14ac:dyDescent="0.25">
      <c r="A253" s="209"/>
      <c r="B253" s="209"/>
      <c r="C253" s="209"/>
      <c r="D253" s="209"/>
      <c r="E253" s="209"/>
      <c r="F253" s="209"/>
      <c r="G253" s="209"/>
    </row>
    <row r="254" spans="1:7" x14ac:dyDescent="0.25">
      <c r="A254" s="186"/>
      <c r="B254" s="186"/>
      <c r="C254" s="175"/>
      <c r="D254" s="186"/>
      <c r="E254" s="230"/>
      <c r="F254" s="230"/>
      <c r="G254" s="230"/>
    </row>
    <row r="255" spans="1:7" x14ac:dyDescent="0.25">
      <c r="A255" s="186"/>
      <c r="B255" s="186"/>
      <c r="C255" s="175"/>
      <c r="D255" s="186"/>
      <c r="E255" s="230"/>
      <c r="F255" s="230"/>
      <c r="G255" s="185"/>
    </row>
    <row r="256" spans="1:7" x14ac:dyDescent="0.25">
      <c r="A256" s="186"/>
      <c r="B256" s="186"/>
      <c r="C256" s="175"/>
      <c r="D256" s="186"/>
      <c r="E256" s="230"/>
      <c r="F256" s="230"/>
      <c r="G256" s="185"/>
    </row>
    <row r="257" spans="1:7" x14ac:dyDescent="0.25">
      <c r="A257" s="186"/>
      <c r="B257" s="188"/>
      <c r="C257" s="175"/>
      <c r="D257" s="187"/>
      <c r="E257" s="187"/>
      <c r="F257" s="195"/>
      <c r="G257" s="195"/>
    </row>
    <row r="258" spans="1:7" x14ac:dyDescent="0.25">
      <c r="A258" s="186"/>
      <c r="B258" s="186"/>
      <c r="C258" s="175"/>
      <c r="D258" s="186"/>
      <c r="E258" s="230"/>
      <c r="F258" s="230"/>
      <c r="G258" s="185"/>
    </row>
    <row r="259" spans="1:7" x14ac:dyDescent="0.25">
      <c r="A259" s="186"/>
      <c r="B259" s="215"/>
      <c r="C259" s="175"/>
      <c r="D259" s="186"/>
      <c r="E259" s="230"/>
      <c r="F259" s="230"/>
      <c r="G259" s="185"/>
    </row>
    <row r="260" spans="1:7" x14ac:dyDescent="0.25">
      <c r="A260" s="186"/>
      <c r="B260" s="215"/>
      <c r="C260" s="236"/>
      <c r="D260" s="186"/>
      <c r="E260" s="230"/>
      <c r="F260" s="230"/>
      <c r="G260" s="185"/>
    </row>
    <row r="261" spans="1:7" x14ac:dyDescent="0.25">
      <c r="A261" s="186"/>
      <c r="B261" s="215"/>
      <c r="C261" s="175"/>
      <c r="D261" s="186"/>
      <c r="E261" s="230"/>
      <c r="F261" s="230"/>
      <c r="G261" s="185"/>
    </row>
    <row r="262" spans="1:7" x14ac:dyDescent="0.25">
      <c r="A262" s="186"/>
      <c r="B262" s="215"/>
      <c r="C262" s="175"/>
      <c r="D262" s="186"/>
      <c r="E262" s="230"/>
      <c r="F262" s="230"/>
      <c r="G262" s="185"/>
    </row>
    <row r="263" spans="1:7" x14ac:dyDescent="0.25">
      <c r="A263" s="186"/>
      <c r="B263" s="215"/>
      <c r="C263" s="175"/>
      <c r="D263" s="186"/>
      <c r="E263" s="230"/>
      <c r="F263" s="230"/>
      <c r="G263" s="185"/>
    </row>
    <row r="264" spans="1:7" x14ac:dyDescent="0.25">
      <c r="A264" s="186"/>
      <c r="B264" s="215"/>
      <c r="C264" s="175"/>
      <c r="D264" s="186"/>
      <c r="E264" s="230"/>
      <c r="F264" s="230"/>
      <c r="G264" s="185"/>
    </row>
    <row r="265" spans="1:7" x14ac:dyDescent="0.25">
      <c r="A265" s="186"/>
      <c r="B265" s="215"/>
      <c r="C265" s="175"/>
      <c r="D265" s="186"/>
      <c r="E265" s="230"/>
      <c r="F265" s="230"/>
      <c r="G265" s="185"/>
    </row>
    <row r="266" spans="1:7" x14ac:dyDescent="0.25">
      <c r="A266" s="186"/>
      <c r="B266" s="215"/>
      <c r="C266" s="175"/>
      <c r="D266" s="186"/>
      <c r="E266" s="230"/>
      <c r="F266" s="230"/>
      <c r="G266" s="185"/>
    </row>
    <row r="267" spans="1:7" x14ac:dyDescent="0.25">
      <c r="A267" s="186"/>
      <c r="B267" s="215"/>
      <c r="C267" s="175"/>
      <c r="D267" s="186"/>
      <c r="E267" s="230"/>
      <c r="F267" s="230"/>
      <c r="G267" s="185"/>
    </row>
    <row r="268" spans="1:7" x14ac:dyDescent="0.25">
      <c r="A268" s="186"/>
      <c r="B268" s="215"/>
      <c r="C268" s="175"/>
      <c r="D268" s="186"/>
      <c r="E268" s="230"/>
      <c r="F268" s="230"/>
      <c r="G268" s="185"/>
    </row>
    <row r="269" spans="1:7" x14ac:dyDescent="0.25">
      <c r="A269" s="186"/>
      <c r="B269" s="215"/>
      <c r="C269" s="175"/>
      <c r="D269" s="186"/>
      <c r="E269" s="230"/>
      <c r="F269" s="230"/>
      <c r="G269" s="185"/>
    </row>
    <row r="270" spans="1:7" x14ac:dyDescent="0.25">
      <c r="A270" s="209"/>
      <c r="B270" s="209"/>
      <c r="C270" s="209"/>
      <c r="D270" s="209"/>
      <c r="E270" s="209"/>
      <c r="F270" s="209"/>
      <c r="G270" s="209"/>
    </row>
    <row r="271" spans="1:7" x14ac:dyDescent="0.25">
      <c r="A271" s="186"/>
      <c r="B271" s="186"/>
      <c r="C271" s="175"/>
      <c r="D271" s="186"/>
      <c r="E271" s="185"/>
      <c r="F271" s="185"/>
      <c r="G271" s="185"/>
    </row>
    <row r="272" spans="1:7" x14ac:dyDescent="0.25">
      <c r="A272" s="186"/>
      <c r="B272" s="186"/>
      <c r="C272" s="175"/>
      <c r="D272" s="186"/>
      <c r="E272" s="185"/>
      <c r="F272" s="185"/>
      <c r="G272" s="185"/>
    </row>
    <row r="273" spans="1:7" x14ac:dyDescent="0.25">
      <c r="A273" s="186"/>
      <c r="B273" s="186"/>
      <c r="C273" s="175"/>
      <c r="D273" s="186"/>
      <c r="E273" s="185"/>
      <c r="F273" s="185"/>
      <c r="G273" s="185"/>
    </row>
    <row r="274" spans="1:7" x14ac:dyDescent="0.25">
      <c r="A274" s="186"/>
      <c r="B274" s="186"/>
      <c r="C274" s="175"/>
      <c r="D274" s="186"/>
      <c r="E274" s="185"/>
      <c r="F274" s="185"/>
      <c r="G274" s="185"/>
    </row>
    <row r="275" spans="1:7" x14ac:dyDescent="0.25">
      <c r="A275" s="186"/>
      <c r="B275" s="186"/>
      <c r="C275" s="175"/>
      <c r="D275" s="186"/>
      <c r="E275" s="185"/>
      <c r="F275" s="185"/>
      <c r="G275" s="185"/>
    </row>
    <row r="276" spans="1:7" x14ac:dyDescent="0.25">
      <c r="A276" s="186"/>
      <c r="B276" s="186"/>
      <c r="C276" s="175"/>
      <c r="D276" s="186"/>
      <c r="E276" s="185"/>
      <c r="F276" s="185"/>
      <c r="G276" s="185"/>
    </row>
    <row r="277" spans="1:7" x14ac:dyDescent="0.25">
      <c r="A277" s="209"/>
      <c r="B277" s="209"/>
      <c r="C277" s="209"/>
      <c r="D277" s="209"/>
      <c r="E277" s="209"/>
      <c r="F277" s="209"/>
      <c r="G277" s="209"/>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09"/>
      <c r="B300" s="209"/>
      <c r="C300" s="209"/>
      <c r="D300" s="209"/>
      <c r="E300" s="209"/>
      <c r="F300" s="209"/>
      <c r="G300" s="209"/>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09"/>
      <c r="B314" s="209"/>
      <c r="C314" s="209"/>
      <c r="D314" s="209"/>
      <c r="E314" s="209"/>
      <c r="F314" s="209"/>
      <c r="G314" s="209"/>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09"/>
      <c r="B324" s="209"/>
      <c r="C324" s="209"/>
      <c r="D324" s="209"/>
      <c r="E324" s="209"/>
      <c r="F324" s="209"/>
      <c r="G324" s="209"/>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5"/>
      <c r="D330" s="186"/>
      <c r="E330" s="185"/>
      <c r="F330" s="185"/>
      <c r="G330" s="185"/>
    </row>
    <row r="331" spans="1:7" x14ac:dyDescent="0.25">
      <c r="A331" s="186"/>
      <c r="B331" s="186"/>
      <c r="C331" s="175"/>
      <c r="D331" s="186"/>
      <c r="E331" s="185"/>
      <c r="F331" s="185"/>
      <c r="G331" s="185"/>
    </row>
    <row r="332" spans="1:7" x14ac:dyDescent="0.25">
      <c r="A332" s="186"/>
      <c r="B332" s="186"/>
      <c r="C332" s="175"/>
      <c r="D332" s="186"/>
      <c r="E332" s="185"/>
      <c r="F332" s="185"/>
      <c r="G332" s="185"/>
    </row>
    <row r="333" spans="1:7" x14ac:dyDescent="0.25">
      <c r="A333" s="186"/>
      <c r="B333" s="186"/>
      <c r="C333" s="175"/>
      <c r="D333" s="186"/>
      <c r="E333" s="185"/>
      <c r="F333" s="185"/>
      <c r="G333" s="185"/>
    </row>
    <row r="334" spans="1:7" x14ac:dyDescent="0.25">
      <c r="A334" s="186"/>
      <c r="B334" s="186"/>
      <c r="C334" s="175"/>
      <c r="D334" s="186"/>
      <c r="E334" s="185"/>
      <c r="F334" s="185"/>
      <c r="G334" s="185"/>
    </row>
    <row r="335" spans="1:7" x14ac:dyDescent="0.25">
      <c r="A335" s="186"/>
      <c r="B335" s="186"/>
      <c r="C335" s="175"/>
      <c r="D335" s="186"/>
      <c r="E335" s="185"/>
      <c r="F335" s="185"/>
      <c r="G335" s="185"/>
    </row>
    <row r="336" spans="1:7" x14ac:dyDescent="0.25">
      <c r="A336" s="186"/>
      <c r="B336" s="186"/>
      <c r="C336" s="175"/>
      <c r="D336" s="186"/>
      <c r="E336" s="185"/>
      <c r="F336" s="185"/>
      <c r="G336" s="185"/>
    </row>
    <row r="337" spans="1:7" x14ac:dyDescent="0.25">
      <c r="A337" s="186"/>
      <c r="B337" s="186"/>
      <c r="C337" s="175"/>
      <c r="D337" s="186"/>
      <c r="E337" s="185"/>
      <c r="F337" s="185"/>
      <c r="G337" s="185"/>
    </row>
    <row r="338" spans="1:7" x14ac:dyDescent="0.25">
      <c r="A338" s="186"/>
      <c r="B338" s="186"/>
      <c r="C338" s="175"/>
      <c r="D338" s="186"/>
      <c r="E338" s="185"/>
      <c r="F338" s="185"/>
      <c r="G338" s="185"/>
    </row>
    <row r="339" spans="1:7" x14ac:dyDescent="0.25">
      <c r="A339" s="186"/>
      <c r="B339" s="186"/>
      <c r="C339" s="175"/>
      <c r="D339" s="186"/>
      <c r="E339" s="185"/>
      <c r="F339" s="185"/>
      <c r="G339" s="185"/>
    </row>
    <row r="340" spans="1:7" x14ac:dyDescent="0.25">
      <c r="A340" s="186"/>
      <c r="B340" s="186"/>
      <c r="C340" s="175"/>
      <c r="D340" s="186"/>
      <c r="E340" s="185"/>
      <c r="F340" s="185"/>
      <c r="G340" s="185"/>
    </row>
    <row r="341" spans="1:7" x14ac:dyDescent="0.25">
      <c r="A341" s="186"/>
      <c r="B341" s="186"/>
      <c r="C341" s="175"/>
      <c r="D341" s="186"/>
      <c r="E341" s="185"/>
      <c r="F341" s="185"/>
      <c r="G341" s="185"/>
    </row>
    <row r="342" spans="1:7" x14ac:dyDescent="0.25">
      <c r="A342" s="186"/>
      <c r="B342" s="186"/>
      <c r="C342" s="175"/>
      <c r="D342" s="186"/>
      <c r="E342" s="185"/>
      <c r="F342" s="185"/>
      <c r="G342" s="185"/>
    </row>
    <row r="343" spans="1:7" x14ac:dyDescent="0.25">
      <c r="A343" s="186"/>
      <c r="B343" s="186"/>
      <c r="C343" s="175"/>
      <c r="D343" s="186"/>
      <c r="E343" s="185"/>
      <c r="F343" s="185"/>
      <c r="G343" s="185"/>
    </row>
    <row r="344" spans="1:7" x14ac:dyDescent="0.25">
      <c r="A344" s="186"/>
      <c r="B344" s="186"/>
      <c r="C344" s="175"/>
      <c r="D344" s="186"/>
      <c r="E344" s="185"/>
      <c r="F344" s="185"/>
      <c r="G344" s="185"/>
    </row>
    <row r="345" spans="1:7" x14ac:dyDescent="0.25">
      <c r="A345" s="186"/>
      <c r="B345" s="186"/>
      <c r="C345" s="175"/>
      <c r="D345" s="186"/>
      <c r="E345" s="185"/>
      <c r="F345" s="185"/>
      <c r="G345" s="185"/>
    </row>
    <row r="346" spans="1:7" x14ac:dyDescent="0.25">
      <c r="A346" s="186"/>
      <c r="B346" s="186"/>
      <c r="C346" s="175"/>
      <c r="D346" s="186"/>
      <c r="E346" s="185"/>
      <c r="F346" s="185"/>
      <c r="G346" s="185"/>
    </row>
    <row r="347" spans="1:7" x14ac:dyDescent="0.25">
      <c r="A347" s="186"/>
      <c r="B347" s="186"/>
      <c r="C347" s="175"/>
      <c r="D347" s="186"/>
      <c r="E347" s="185"/>
      <c r="F347" s="185"/>
      <c r="G347" s="185"/>
    </row>
    <row r="348" spans="1:7" x14ac:dyDescent="0.25">
      <c r="A348" s="186"/>
      <c r="B348" s="186"/>
      <c r="C348" s="175"/>
      <c r="D348" s="186"/>
      <c r="E348" s="185"/>
      <c r="F348" s="185"/>
      <c r="G348" s="185"/>
    </row>
    <row r="349" spans="1:7" x14ac:dyDescent="0.25">
      <c r="A349" s="186"/>
      <c r="B349" s="186"/>
      <c r="C349" s="175"/>
      <c r="D349" s="186"/>
      <c r="E349" s="185"/>
      <c r="F349" s="185"/>
      <c r="G349" s="185"/>
    </row>
    <row r="350" spans="1:7" x14ac:dyDescent="0.25">
      <c r="A350" s="186"/>
      <c r="B350" s="186"/>
      <c r="C350" s="175"/>
      <c r="D350" s="186"/>
      <c r="E350" s="185"/>
      <c r="F350" s="185"/>
      <c r="G350" s="185"/>
    </row>
    <row r="351" spans="1:7" x14ac:dyDescent="0.25">
      <c r="A351" s="186"/>
      <c r="B351" s="186"/>
      <c r="C351" s="175"/>
      <c r="D351" s="186"/>
      <c r="E351" s="185"/>
      <c r="F351" s="185"/>
      <c r="G351" s="185"/>
    </row>
    <row r="352" spans="1:7" x14ac:dyDescent="0.25">
      <c r="A352" s="186"/>
      <c r="B352" s="186"/>
      <c r="C352" s="175"/>
      <c r="D352" s="186"/>
      <c r="E352" s="185"/>
      <c r="F352" s="185"/>
      <c r="G352" s="185"/>
    </row>
    <row r="353" spans="1:7" x14ac:dyDescent="0.25">
      <c r="A353" s="186"/>
      <c r="B353" s="186"/>
      <c r="C353" s="175"/>
      <c r="D353" s="186"/>
      <c r="E353" s="185"/>
      <c r="F353" s="185"/>
      <c r="G353" s="185"/>
    </row>
    <row r="354" spans="1:7" x14ac:dyDescent="0.25">
      <c r="A354" s="186"/>
      <c r="B354" s="186"/>
      <c r="C354" s="175"/>
      <c r="D354" s="186"/>
      <c r="E354" s="185"/>
      <c r="F354" s="185"/>
      <c r="G354" s="185"/>
    </row>
    <row r="355" spans="1:7" x14ac:dyDescent="0.25">
      <c r="A355" s="186"/>
      <c r="B355" s="186"/>
      <c r="C355" s="175"/>
      <c r="D355" s="186"/>
      <c r="E355" s="185"/>
      <c r="F355" s="185"/>
      <c r="G355" s="185"/>
    </row>
    <row r="356" spans="1:7" x14ac:dyDescent="0.25">
      <c r="A356" s="186"/>
      <c r="B356" s="186"/>
      <c r="C356" s="175"/>
      <c r="D356" s="186"/>
      <c r="E356" s="185"/>
      <c r="F356" s="185"/>
      <c r="G356" s="185"/>
    </row>
    <row r="357" spans="1:7" x14ac:dyDescent="0.25">
      <c r="A357" s="186"/>
      <c r="B357" s="186"/>
      <c r="C357" s="175"/>
      <c r="D357" s="186"/>
      <c r="E357" s="185"/>
      <c r="F357" s="185"/>
      <c r="G357" s="185"/>
    </row>
    <row r="358" spans="1:7" x14ac:dyDescent="0.25">
      <c r="A358" s="186"/>
      <c r="B358" s="186"/>
      <c r="C358" s="175"/>
      <c r="D358" s="186"/>
      <c r="E358" s="185"/>
      <c r="F358" s="185"/>
      <c r="G358" s="185"/>
    </row>
    <row r="359" spans="1:7" x14ac:dyDescent="0.25">
      <c r="A359" s="186"/>
      <c r="B359" s="186"/>
      <c r="C359" s="175"/>
      <c r="D359" s="186"/>
      <c r="E359" s="185"/>
      <c r="F359" s="185"/>
      <c r="G359" s="185"/>
    </row>
    <row r="360" spans="1:7" x14ac:dyDescent="0.25">
      <c r="A360" s="186"/>
      <c r="B360" s="186"/>
      <c r="C360" s="175"/>
      <c r="D360" s="186"/>
      <c r="E360" s="185"/>
      <c r="F360" s="185"/>
      <c r="G360" s="185"/>
    </row>
    <row r="361" spans="1:7" x14ac:dyDescent="0.25">
      <c r="A361" s="186"/>
      <c r="B361" s="186"/>
      <c r="C361" s="175"/>
      <c r="D361" s="186"/>
      <c r="E361" s="185"/>
      <c r="F361" s="185"/>
      <c r="G361" s="185"/>
    </row>
    <row r="362" spans="1:7" x14ac:dyDescent="0.25">
      <c r="A362" s="186"/>
      <c r="B362" s="186"/>
      <c r="C362" s="175"/>
      <c r="D362" s="186"/>
      <c r="E362" s="185"/>
      <c r="F362" s="185"/>
      <c r="G362" s="185"/>
    </row>
    <row r="363" spans="1:7" x14ac:dyDescent="0.25">
      <c r="A363" s="186"/>
      <c r="B363" s="186"/>
      <c r="C363" s="175"/>
      <c r="D363" s="186"/>
      <c r="E363" s="185"/>
      <c r="F363" s="185"/>
      <c r="G363" s="185"/>
    </row>
    <row r="364" spans="1:7" x14ac:dyDescent="0.25">
      <c r="A364" s="186"/>
      <c r="B364" s="186"/>
      <c r="C364" s="175"/>
      <c r="D364" s="186"/>
      <c r="E364" s="185"/>
      <c r="F364" s="185"/>
      <c r="G364" s="185"/>
    </row>
    <row r="365" spans="1:7" x14ac:dyDescent="0.25">
      <c r="A365" s="186"/>
      <c r="B365" s="186"/>
      <c r="C365" s="175"/>
      <c r="D365" s="186"/>
      <c r="E365" s="185"/>
      <c r="F365" s="185"/>
      <c r="G365" s="185"/>
    </row>
    <row r="366" spans="1:7" x14ac:dyDescent="0.25">
      <c r="A366" s="186"/>
      <c r="B366" s="186"/>
      <c r="C366" s="175"/>
      <c r="D366" s="186"/>
      <c r="E366" s="185"/>
      <c r="F366" s="185"/>
      <c r="G366" s="185"/>
    </row>
    <row r="367" spans="1:7" x14ac:dyDescent="0.25">
      <c r="A367" s="186"/>
      <c r="B367" s="186"/>
      <c r="C367" s="175"/>
      <c r="D367" s="186"/>
      <c r="E367" s="185"/>
      <c r="F367" s="185"/>
      <c r="G367" s="185"/>
    </row>
    <row r="368" spans="1:7" x14ac:dyDescent="0.25">
      <c r="A368" s="186"/>
      <c r="B368" s="186"/>
      <c r="C368" s="175"/>
      <c r="D368" s="186"/>
      <c r="E368" s="185"/>
      <c r="F368" s="185"/>
      <c r="G368" s="185"/>
    </row>
    <row r="369" spans="1:7" x14ac:dyDescent="0.25">
      <c r="A369" s="186"/>
      <c r="B369" s="186"/>
      <c r="C369" s="175"/>
      <c r="D369" s="186"/>
      <c r="E369" s="185"/>
      <c r="F369" s="185"/>
      <c r="G369" s="185"/>
    </row>
    <row r="370" spans="1:7" x14ac:dyDescent="0.25">
      <c r="A370" s="186"/>
      <c r="B370" s="186"/>
      <c r="C370" s="175"/>
      <c r="D370" s="186"/>
      <c r="E370" s="185"/>
      <c r="F370" s="185"/>
      <c r="G370" s="185"/>
    </row>
    <row r="371" spans="1:7" x14ac:dyDescent="0.25">
      <c r="A371" s="186"/>
      <c r="B371" s="186"/>
      <c r="C371" s="175"/>
      <c r="D371" s="186"/>
      <c r="E371" s="185"/>
      <c r="F371" s="185"/>
      <c r="G371" s="185"/>
    </row>
    <row r="372" spans="1:7" x14ac:dyDescent="0.25">
      <c r="A372" s="186"/>
      <c r="B372" s="186"/>
      <c r="C372" s="175"/>
      <c r="D372" s="186"/>
      <c r="E372" s="185"/>
      <c r="F372" s="185"/>
      <c r="G372" s="185"/>
    </row>
    <row r="373" spans="1:7" x14ac:dyDescent="0.25">
      <c r="A373" s="186"/>
      <c r="B373" s="186"/>
      <c r="C373" s="175"/>
      <c r="D373" s="186"/>
      <c r="E373" s="185"/>
      <c r="F373" s="185"/>
      <c r="G373" s="185"/>
    </row>
    <row r="374" spans="1:7" x14ac:dyDescent="0.25">
      <c r="A374" s="186"/>
      <c r="B374" s="186"/>
      <c r="C374" s="175"/>
      <c r="D374" s="186"/>
      <c r="E374" s="185"/>
      <c r="F374" s="185"/>
      <c r="G374" s="185"/>
    </row>
    <row r="375" spans="1:7" x14ac:dyDescent="0.25">
      <c r="A375" s="186"/>
      <c r="B375" s="186"/>
      <c r="C375" s="175"/>
      <c r="D375" s="186"/>
      <c r="E375" s="185"/>
      <c r="F375" s="185"/>
      <c r="G375" s="185"/>
    </row>
    <row r="376" spans="1:7" x14ac:dyDescent="0.25">
      <c r="A376" s="186"/>
      <c r="B376" s="186"/>
      <c r="C376" s="175"/>
      <c r="D376" s="186"/>
      <c r="E376" s="185"/>
      <c r="F376" s="185"/>
      <c r="G376" s="185"/>
    </row>
    <row r="377" spans="1:7" x14ac:dyDescent="0.25">
      <c r="A377" s="186"/>
      <c r="B377" s="186"/>
      <c r="C377" s="175"/>
      <c r="D377" s="186"/>
      <c r="E377" s="185"/>
      <c r="F377" s="185"/>
      <c r="G377" s="185"/>
    </row>
    <row r="378" spans="1:7" x14ac:dyDescent="0.25">
      <c r="A378" s="186"/>
      <c r="B378" s="186"/>
      <c r="C378" s="175"/>
      <c r="D378" s="186"/>
      <c r="E378" s="185"/>
      <c r="F378" s="185"/>
      <c r="G378" s="185"/>
    </row>
    <row r="379" spans="1:7" x14ac:dyDescent="0.25">
      <c r="A379" s="186"/>
      <c r="B379" s="186"/>
      <c r="C379" s="175"/>
      <c r="D379" s="186"/>
      <c r="E379" s="185"/>
      <c r="F379" s="185"/>
      <c r="G379" s="185"/>
    </row>
    <row r="380" spans="1:7" ht="18.75" x14ac:dyDescent="0.25">
      <c r="A380" s="225"/>
      <c r="B380" s="226"/>
      <c r="C380" s="225"/>
      <c r="D380" s="225"/>
      <c r="E380" s="225"/>
      <c r="F380" s="225"/>
      <c r="G380" s="225"/>
    </row>
    <row r="381" spans="1:7" x14ac:dyDescent="0.25">
      <c r="A381" s="209"/>
      <c r="B381" s="209"/>
      <c r="C381" s="209"/>
      <c r="D381" s="209"/>
      <c r="E381" s="209"/>
      <c r="F381" s="209"/>
      <c r="G381" s="209"/>
    </row>
    <row r="382" spans="1:7" x14ac:dyDescent="0.25">
      <c r="A382" s="186"/>
      <c r="B382" s="186"/>
      <c r="C382" s="219"/>
      <c r="D382" s="187"/>
      <c r="E382" s="187"/>
      <c r="F382" s="195"/>
      <c r="G382" s="195"/>
    </row>
    <row r="383" spans="1:7" x14ac:dyDescent="0.25">
      <c r="A383" s="187"/>
      <c r="B383" s="186"/>
      <c r="C383" s="186"/>
      <c r="D383" s="187"/>
      <c r="E383" s="187"/>
      <c r="F383" s="195"/>
      <c r="G383" s="195"/>
    </row>
    <row r="384" spans="1:7" x14ac:dyDescent="0.25">
      <c r="A384" s="186"/>
      <c r="B384" s="186"/>
      <c r="C384" s="186"/>
      <c r="D384" s="187"/>
      <c r="E384" s="187"/>
      <c r="F384" s="195"/>
      <c r="G384" s="195"/>
    </row>
    <row r="385" spans="1:7" x14ac:dyDescent="0.25">
      <c r="A385" s="186"/>
      <c r="B385" s="188"/>
      <c r="C385" s="219"/>
      <c r="D385" s="219"/>
      <c r="E385" s="187"/>
      <c r="F385" s="176"/>
      <c r="G385" s="176"/>
    </row>
    <row r="386" spans="1:7" x14ac:dyDescent="0.25">
      <c r="A386" s="186"/>
      <c r="B386" s="188"/>
      <c r="C386" s="219"/>
      <c r="D386" s="219"/>
      <c r="E386" s="187"/>
      <c r="F386" s="176"/>
      <c r="G386" s="176"/>
    </row>
    <row r="387" spans="1:7" x14ac:dyDescent="0.25">
      <c r="A387" s="186"/>
      <c r="B387" s="188"/>
      <c r="C387" s="219"/>
      <c r="D387" s="219"/>
      <c r="E387" s="187"/>
      <c r="F387" s="176"/>
      <c r="G387" s="176"/>
    </row>
    <row r="388" spans="1:7" x14ac:dyDescent="0.25">
      <c r="A388" s="186"/>
      <c r="B388" s="188"/>
      <c r="C388" s="219"/>
      <c r="D388" s="219"/>
      <c r="E388" s="187"/>
      <c r="F388" s="176"/>
      <c r="G388" s="176"/>
    </row>
    <row r="389" spans="1:7" x14ac:dyDescent="0.25">
      <c r="A389" s="186"/>
      <c r="B389" s="188"/>
      <c r="C389" s="219"/>
      <c r="D389" s="219"/>
      <c r="E389" s="187"/>
      <c r="F389" s="176"/>
      <c r="G389" s="176"/>
    </row>
    <row r="390" spans="1:7" x14ac:dyDescent="0.25">
      <c r="A390" s="186"/>
      <c r="B390" s="188"/>
      <c r="C390" s="219"/>
      <c r="D390" s="219"/>
      <c r="E390" s="187"/>
      <c r="F390" s="176"/>
      <c r="G390" s="176"/>
    </row>
    <row r="391" spans="1:7" x14ac:dyDescent="0.25">
      <c r="A391" s="186"/>
      <c r="B391" s="188"/>
      <c r="C391" s="219"/>
      <c r="D391" s="219"/>
      <c r="E391" s="187"/>
      <c r="F391" s="176"/>
      <c r="G391" s="176"/>
    </row>
    <row r="392" spans="1:7" x14ac:dyDescent="0.25">
      <c r="A392" s="186"/>
      <c r="B392" s="188"/>
      <c r="C392" s="219"/>
      <c r="D392" s="229"/>
      <c r="E392" s="187"/>
      <c r="F392" s="176"/>
      <c r="G392" s="176"/>
    </row>
    <row r="393" spans="1:7" x14ac:dyDescent="0.25">
      <c r="A393" s="186"/>
      <c r="B393" s="188"/>
      <c r="C393" s="219"/>
      <c r="D393" s="229"/>
      <c r="E393" s="187"/>
      <c r="F393" s="176"/>
      <c r="G393" s="176"/>
    </row>
    <row r="394" spans="1:7" x14ac:dyDescent="0.25">
      <c r="A394" s="186"/>
      <c r="B394" s="188"/>
      <c r="C394" s="219"/>
      <c r="D394" s="229"/>
      <c r="E394" s="188"/>
      <c r="F394" s="176"/>
      <c r="G394" s="176"/>
    </row>
    <row r="395" spans="1:7" x14ac:dyDescent="0.25">
      <c r="A395" s="186"/>
      <c r="B395" s="188"/>
      <c r="C395" s="219"/>
      <c r="D395" s="229"/>
      <c r="E395" s="188"/>
      <c r="F395" s="176"/>
      <c r="G395" s="176"/>
    </row>
    <row r="396" spans="1:7" x14ac:dyDescent="0.25">
      <c r="A396" s="186"/>
      <c r="B396" s="188"/>
      <c r="C396" s="219"/>
      <c r="D396" s="229"/>
      <c r="E396" s="188"/>
      <c r="F396" s="176"/>
      <c r="G396" s="176"/>
    </row>
    <row r="397" spans="1:7" x14ac:dyDescent="0.25">
      <c r="A397" s="186"/>
      <c r="B397" s="188"/>
      <c r="C397" s="219"/>
      <c r="D397" s="229"/>
      <c r="E397" s="188"/>
      <c r="F397" s="176"/>
      <c r="G397" s="176"/>
    </row>
    <row r="398" spans="1:7" x14ac:dyDescent="0.25">
      <c r="A398" s="186"/>
      <c r="B398" s="188"/>
      <c r="C398" s="219"/>
      <c r="D398" s="229"/>
      <c r="E398" s="188"/>
      <c r="F398" s="176"/>
      <c r="G398" s="176"/>
    </row>
    <row r="399" spans="1:7" x14ac:dyDescent="0.25">
      <c r="A399" s="186"/>
      <c r="B399" s="188"/>
      <c r="C399" s="219"/>
      <c r="D399" s="229"/>
      <c r="E399" s="188"/>
      <c r="F399" s="176"/>
      <c r="G399" s="176"/>
    </row>
    <row r="400" spans="1:7" x14ac:dyDescent="0.25">
      <c r="A400" s="186"/>
      <c r="B400" s="188"/>
      <c r="C400" s="219"/>
      <c r="D400" s="229"/>
      <c r="E400" s="186"/>
      <c r="F400" s="176"/>
      <c r="G400" s="176"/>
    </row>
    <row r="401" spans="1:7" x14ac:dyDescent="0.25">
      <c r="A401" s="186"/>
      <c r="B401" s="188"/>
      <c r="C401" s="219"/>
      <c r="D401" s="229"/>
      <c r="E401" s="230"/>
      <c r="F401" s="176"/>
      <c r="G401" s="176"/>
    </row>
    <row r="402" spans="1:7" x14ac:dyDescent="0.25">
      <c r="A402" s="186"/>
      <c r="B402" s="188"/>
      <c r="C402" s="219"/>
      <c r="D402" s="229"/>
      <c r="E402" s="230"/>
      <c r="F402" s="176"/>
      <c r="G402" s="176"/>
    </row>
    <row r="403" spans="1:7" x14ac:dyDescent="0.25">
      <c r="A403" s="186"/>
      <c r="B403" s="188"/>
      <c r="C403" s="219"/>
      <c r="D403" s="229"/>
      <c r="E403" s="230"/>
      <c r="F403" s="176"/>
      <c r="G403" s="176"/>
    </row>
    <row r="404" spans="1:7" x14ac:dyDescent="0.25">
      <c r="A404" s="186"/>
      <c r="B404" s="188"/>
      <c r="C404" s="219"/>
      <c r="D404" s="229"/>
      <c r="E404" s="230"/>
      <c r="F404" s="176"/>
      <c r="G404" s="176"/>
    </row>
    <row r="405" spans="1:7" x14ac:dyDescent="0.25">
      <c r="A405" s="186"/>
      <c r="B405" s="188"/>
      <c r="C405" s="219"/>
      <c r="D405" s="229"/>
      <c r="E405" s="230"/>
      <c r="F405" s="176"/>
      <c r="G405" s="176"/>
    </row>
    <row r="406" spans="1:7" x14ac:dyDescent="0.25">
      <c r="A406" s="186"/>
      <c r="B406" s="188"/>
      <c r="C406" s="219"/>
      <c r="D406" s="229"/>
      <c r="E406" s="230"/>
      <c r="F406" s="176"/>
      <c r="G406" s="176"/>
    </row>
    <row r="407" spans="1:7" x14ac:dyDescent="0.25">
      <c r="A407" s="186"/>
      <c r="B407" s="188"/>
      <c r="C407" s="219"/>
      <c r="D407" s="229"/>
      <c r="E407" s="230"/>
      <c r="F407" s="176"/>
      <c r="G407" s="176"/>
    </row>
    <row r="408" spans="1:7" x14ac:dyDescent="0.25">
      <c r="A408" s="186"/>
      <c r="B408" s="188"/>
      <c r="C408" s="219"/>
      <c r="D408" s="229"/>
      <c r="E408" s="230"/>
      <c r="F408" s="176"/>
      <c r="G408" s="176"/>
    </row>
    <row r="409" spans="1:7" x14ac:dyDescent="0.25">
      <c r="A409" s="186"/>
      <c r="B409" s="231"/>
      <c r="C409" s="232"/>
      <c r="D409" s="233"/>
      <c r="E409" s="230"/>
      <c r="F409" s="234"/>
      <c r="G409" s="234"/>
    </row>
    <row r="410" spans="1:7" x14ac:dyDescent="0.25">
      <c r="A410" s="209"/>
      <c r="B410" s="209"/>
      <c r="C410" s="209"/>
      <c r="D410" s="209"/>
      <c r="E410" s="209"/>
      <c r="F410" s="209"/>
      <c r="G410" s="209"/>
    </row>
    <row r="411" spans="1:7" x14ac:dyDescent="0.25">
      <c r="A411" s="186"/>
      <c r="B411" s="186"/>
      <c r="C411" s="175"/>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19"/>
      <c r="D414" s="229"/>
      <c r="E414" s="186"/>
      <c r="F414" s="176"/>
      <c r="G414" s="176"/>
    </row>
    <row r="415" spans="1:7" x14ac:dyDescent="0.25">
      <c r="A415" s="186"/>
      <c r="B415" s="186"/>
      <c r="C415" s="219"/>
      <c r="D415" s="229"/>
      <c r="E415" s="186"/>
      <c r="F415" s="176"/>
      <c r="G415" s="176"/>
    </row>
    <row r="416" spans="1:7" x14ac:dyDescent="0.25">
      <c r="A416" s="186"/>
      <c r="B416" s="186"/>
      <c r="C416" s="219"/>
      <c r="D416" s="229"/>
      <c r="E416" s="186"/>
      <c r="F416" s="176"/>
      <c r="G416" s="176"/>
    </row>
    <row r="417" spans="1:7" x14ac:dyDescent="0.25">
      <c r="A417" s="186"/>
      <c r="B417" s="186"/>
      <c r="C417" s="219"/>
      <c r="D417" s="229"/>
      <c r="E417" s="186"/>
      <c r="F417" s="176"/>
      <c r="G417" s="176"/>
    </row>
    <row r="418" spans="1:7" x14ac:dyDescent="0.25">
      <c r="A418" s="186"/>
      <c r="B418" s="186"/>
      <c r="C418" s="219"/>
      <c r="D418" s="229"/>
      <c r="E418" s="186"/>
      <c r="F418" s="176"/>
      <c r="G418" s="176"/>
    </row>
    <row r="419" spans="1:7" x14ac:dyDescent="0.25">
      <c r="A419" s="186"/>
      <c r="B419" s="186"/>
      <c r="C419" s="219"/>
      <c r="D419" s="229"/>
      <c r="E419" s="186"/>
      <c r="F419" s="176"/>
      <c r="G419" s="176"/>
    </row>
    <row r="420" spans="1:7" x14ac:dyDescent="0.25">
      <c r="A420" s="186"/>
      <c r="B420" s="186"/>
      <c r="C420" s="219"/>
      <c r="D420" s="229"/>
      <c r="E420" s="186"/>
      <c r="F420" s="176"/>
      <c r="G420" s="176"/>
    </row>
    <row r="421" spans="1:7" x14ac:dyDescent="0.25">
      <c r="A421" s="186"/>
      <c r="B421" s="186"/>
      <c r="C421" s="219"/>
      <c r="D421" s="229"/>
      <c r="E421" s="186"/>
      <c r="F421" s="176"/>
      <c r="G421" s="176"/>
    </row>
    <row r="422" spans="1:7" x14ac:dyDescent="0.25">
      <c r="A422" s="186"/>
      <c r="B422" s="231"/>
      <c r="C422" s="219"/>
      <c r="D422" s="229"/>
      <c r="E422" s="186"/>
      <c r="F422" s="175"/>
      <c r="G422" s="175"/>
    </row>
    <row r="423" spans="1:7" x14ac:dyDescent="0.25">
      <c r="A423" s="186"/>
      <c r="B423" s="215"/>
      <c r="C423" s="219"/>
      <c r="D423" s="229"/>
      <c r="E423" s="186"/>
      <c r="F423" s="176"/>
      <c r="G423" s="176"/>
    </row>
    <row r="424" spans="1:7" x14ac:dyDescent="0.25">
      <c r="A424" s="186"/>
      <c r="B424" s="215"/>
      <c r="C424" s="219"/>
      <c r="D424" s="229"/>
      <c r="E424" s="186"/>
      <c r="F424" s="176"/>
      <c r="G424" s="176"/>
    </row>
    <row r="425" spans="1:7" x14ac:dyDescent="0.25">
      <c r="A425" s="186"/>
      <c r="B425" s="215"/>
      <c r="C425" s="219"/>
      <c r="D425" s="229"/>
      <c r="E425" s="186"/>
      <c r="F425" s="176"/>
      <c r="G425" s="176"/>
    </row>
    <row r="426" spans="1:7" x14ac:dyDescent="0.25">
      <c r="A426" s="186"/>
      <c r="B426" s="215"/>
      <c r="C426" s="219"/>
      <c r="D426" s="229"/>
      <c r="E426" s="186"/>
      <c r="F426" s="176"/>
      <c r="G426" s="176"/>
    </row>
    <row r="427" spans="1:7" x14ac:dyDescent="0.25">
      <c r="A427" s="186"/>
      <c r="B427" s="215"/>
      <c r="C427" s="219"/>
      <c r="D427" s="229"/>
      <c r="E427" s="186"/>
      <c r="F427" s="176"/>
      <c r="G427" s="176"/>
    </row>
    <row r="428" spans="1:7" x14ac:dyDescent="0.25">
      <c r="A428" s="186"/>
      <c r="B428" s="215"/>
      <c r="C428" s="219"/>
      <c r="D428" s="229"/>
      <c r="E428" s="186"/>
      <c r="F428" s="176"/>
      <c r="G428" s="176"/>
    </row>
    <row r="429" spans="1:7" x14ac:dyDescent="0.25">
      <c r="A429" s="186"/>
      <c r="B429" s="215"/>
      <c r="C429" s="186"/>
      <c r="D429" s="186"/>
      <c r="E429" s="186"/>
      <c r="F429" s="235"/>
      <c r="G429" s="235"/>
    </row>
    <row r="430" spans="1:7" x14ac:dyDescent="0.25">
      <c r="A430" s="186"/>
      <c r="B430" s="215"/>
      <c r="C430" s="186"/>
      <c r="D430" s="186"/>
      <c r="E430" s="186"/>
      <c r="F430" s="235"/>
      <c r="G430" s="235"/>
    </row>
    <row r="431" spans="1:7" x14ac:dyDescent="0.25">
      <c r="A431" s="186"/>
      <c r="B431" s="215"/>
      <c r="C431" s="186"/>
      <c r="D431" s="186"/>
      <c r="E431" s="186"/>
      <c r="F431" s="230"/>
      <c r="G431" s="230"/>
    </row>
    <row r="432" spans="1:7" x14ac:dyDescent="0.25">
      <c r="A432" s="209"/>
      <c r="B432" s="209"/>
      <c r="C432" s="209"/>
      <c r="D432" s="209"/>
      <c r="E432" s="209"/>
      <c r="F432" s="209"/>
      <c r="G432" s="209"/>
    </row>
    <row r="433" spans="1:7" x14ac:dyDescent="0.25">
      <c r="A433" s="186"/>
      <c r="B433" s="186"/>
      <c r="C433" s="175"/>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19"/>
      <c r="D436" s="229"/>
      <c r="E436" s="186"/>
      <c r="F436" s="176"/>
      <c r="G436" s="176"/>
    </row>
    <row r="437" spans="1:7" x14ac:dyDescent="0.25">
      <c r="A437" s="186"/>
      <c r="B437" s="186"/>
      <c r="C437" s="219"/>
      <c r="D437" s="229"/>
      <c r="E437" s="186"/>
      <c r="F437" s="176"/>
      <c r="G437" s="176"/>
    </row>
    <row r="438" spans="1:7" x14ac:dyDescent="0.25">
      <c r="A438" s="186"/>
      <c r="B438" s="186"/>
      <c r="C438" s="219"/>
      <c r="D438" s="229"/>
      <c r="E438" s="186"/>
      <c r="F438" s="176"/>
      <c r="G438" s="176"/>
    </row>
    <row r="439" spans="1:7" x14ac:dyDescent="0.25">
      <c r="A439" s="186"/>
      <c r="B439" s="186"/>
      <c r="C439" s="219"/>
      <c r="D439" s="229"/>
      <c r="E439" s="186"/>
      <c r="F439" s="176"/>
      <c r="G439" s="176"/>
    </row>
    <row r="440" spans="1:7" x14ac:dyDescent="0.25">
      <c r="A440" s="186"/>
      <c r="B440" s="186"/>
      <c r="C440" s="219"/>
      <c r="D440" s="229"/>
      <c r="E440" s="186"/>
      <c r="F440" s="176"/>
      <c r="G440" s="176"/>
    </row>
    <row r="441" spans="1:7" x14ac:dyDescent="0.25">
      <c r="A441" s="186"/>
      <c r="B441" s="186"/>
      <c r="C441" s="219"/>
      <c r="D441" s="229"/>
      <c r="E441" s="186"/>
      <c r="F441" s="176"/>
      <c r="G441" s="176"/>
    </row>
    <row r="442" spans="1:7" x14ac:dyDescent="0.25">
      <c r="A442" s="186"/>
      <c r="B442" s="186"/>
      <c r="C442" s="219"/>
      <c r="D442" s="229"/>
      <c r="E442" s="186"/>
      <c r="F442" s="176"/>
      <c r="G442" s="176"/>
    </row>
    <row r="443" spans="1:7" x14ac:dyDescent="0.25">
      <c r="A443" s="186"/>
      <c r="B443" s="186"/>
      <c r="C443" s="219"/>
      <c r="D443" s="229"/>
      <c r="E443" s="186"/>
      <c r="F443" s="176"/>
      <c r="G443" s="176"/>
    </row>
    <row r="444" spans="1:7" x14ac:dyDescent="0.25">
      <c r="A444" s="186"/>
      <c r="B444" s="231"/>
      <c r="C444" s="219"/>
      <c r="D444" s="229"/>
      <c r="E444" s="186"/>
      <c r="F444" s="175"/>
      <c r="G444" s="175"/>
    </row>
    <row r="445" spans="1:7" x14ac:dyDescent="0.25">
      <c r="A445" s="186"/>
      <c r="B445" s="215"/>
      <c r="C445" s="219"/>
      <c r="D445" s="229"/>
      <c r="E445" s="186"/>
      <c r="F445" s="176"/>
      <c r="G445" s="176"/>
    </row>
    <row r="446" spans="1:7" x14ac:dyDescent="0.25">
      <c r="A446" s="186"/>
      <c r="B446" s="215"/>
      <c r="C446" s="219"/>
      <c r="D446" s="229"/>
      <c r="E446" s="186"/>
      <c r="F446" s="176"/>
      <c r="G446" s="176"/>
    </row>
    <row r="447" spans="1:7" x14ac:dyDescent="0.25">
      <c r="A447" s="186"/>
      <c r="B447" s="215"/>
      <c r="C447" s="219"/>
      <c r="D447" s="229"/>
      <c r="E447" s="186"/>
      <c r="F447" s="176"/>
      <c r="G447" s="176"/>
    </row>
    <row r="448" spans="1:7" x14ac:dyDescent="0.25">
      <c r="A448" s="186"/>
      <c r="B448" s="215"/>
      <c r="C448" s="219"/>
      <c r="D448" s="229"/>
      <c r="E448" s="186"/>
      <c r="F448" s="176"/>
      <c r="G448" s="176"/>
    </row>
    <row r="449" spans="1:7" x14ac:dyDescent="0.25">
      <c r="A449" s="186"/>
      <c r="B449" s="215"/>
      <c r="C449" s="219"/>
      <c r="D449" s="229"/>
      <c r="E449" s="186"/>
      <c r="F449" s="176"/>
      <c r="G449" s="176"/>
    </row>
    <row r="450" spans="1:7" x14ac:dyDescent="0.25">
      <c r="A450" s="186"/>
      <c r="B450" s="215"/>
      <c r="C450" s="219"/>
      <c r="D450" s="229"/>
      <c r="E450" s="186"/>
      <c r="F450" s="176"/>
      <c r="G450" s="176"/>
    </row>
    <row r="451" spans="1:7" x14ac:dyDescent="0.25">
      <c r="A451" s="186"/>
      <c r="B451" s="215"/>
      <c r="C451" s="186"/>
      <c r="D451" s="186"/>
      <c r="E451" s="186"/>
      <c r="F451" s="176"/>
      <c r="G451" s="176"/>
    </row>
    <row r="452" spans="1:7" x14ac:dyDescent="0.25">
      <c r="A452" s="186"/>
      <c r="B452" s="215"/>
      <c r="C452" s="186"/>
      <c r="D452" s="186"/>
      <c r="E452" s="186"/>
      <c r="F452" s="176"/>
      <c r="G452" s="176"/>
    </row>
    <row r="453" spans="1:7" x14ac:dyDescent="0.25">
      <c r="A453" s="186"/>
      <c r="B453" s="215"/>
      <c r="C453" s="186"/>
      <c r="D453" s="186"/>
      <c r="E453" s="186"/>
      <c r="F453" s="176"/>
      <c r="G453" s="175"/>
    </row>
    <row r="454" spans="1:7" x14ac:dyDescent="0.25">
      <c r="A454" s="209"/>
      <c r="B454" s="209"/>
      <c r="C454" s="209"/>
      <c r="D454" s="209"/>
      <c r="E454" s="209"/>
      <c r="F454" s="209"/>
      <c r="G454" s="209"/>
    </row>
    <row r="455" spans="1:7" x14ac:dyDescent="0.25">
      <c r="A455" s="186"/>
      <c r="B455" s="188"/>
      <c r="C455" s="175"/>
      <c r="D455" s="175"/>
      <c r="E455" s="186"/>
      <c r="F455" s="186"/>
      <c r="G455" s="186"/>
    </row>
    <row r="456" spans="1:7" x14ac:dyDescent="0.25">
      <c r="A456" s="186"/>
      <c r="B456" s="188"/>
      <c r="C456" s="175"/>
      <c r="D456" s="175"/>
      <c r="E456" s="186"/>
      <c r="F456" s="186"/>
      <c r="G456" s="186"/>
    </row>
    <row r="457" spans="1:7" x14ac:dyDescent="0.25">
      <c r="A457" s="186"/>
      <c r="B457" s="188"/>
      <c r="C457" s="175"/>
      <c r="D457" s="175"/>
      <c r="E457" s="186"/>
      <c r="F457" s="186"/>
      <c r="G457" s="186"/>
    </row>
    <row r="458" spans="1:7" x14ac:dyDescent="0.25">
      <c r="A458" s="186"/>
      <c r="B458" s="188"/>
      <c r="C458" s="175"/>
      <c r="D458" s="175"/>
      <c r="E458" s="186"/>
      <c r="F458" s="186"/>
      <c r="G458" s="186"/>
    </row>
    <row r="459" spans="1:7" x14ac:dyDescent="0.25">
      <c r="A459" s="186"/>
      <c r="B459" s="188"/>
      <c r="C459" s="175"/>
      <c r="D459" s="175"/>
      <c r="E459" s="186"/>
      <c r="F459" s="186"/>
      <c r="G459" s="186"/>
    </row>
    <row r="460" spans="1:7" x14ac:dyDescent="0.25">
      <c r="A460" s="186"/>
      <c r="B460" s="188"/>
      <c r="C460" s="175"/>
      <c r="D460" s="175"/>
      <c r="E460" s="186"/>
      <c r="F460" s="186"/>
      <c r="G460" s="186"/>
    </row>
    <row r="461" spans="1:7" x14ac:dyDescent="0.25">
      <c r="A461" s="186"/>
      <c r="B461" s="188"/>
      <c r="C461" s="175"/>
      <c r="D461" s="175"/>
      <c r="E461" s="186"/>
      <c r="F461" s="186"/>
      <c r="G461" s="186"/>
    </row>
    <row r="462" spans="1:7" x14ac:dyDescent="0.25">
      <c r="A462" s="186"/>
      <c r="B462" s="188"/>
      <c r="C462" s="175"/>
      <c r="D462" s="175"/>
      <c r="E462" s="186"/>
      <c r="F462" s="186"/>
      <c r="G462" s="186"/>
    </row>
    <row r="463" spans="1:7" x14ac:dyDescent="0.25">
      <c r="A463" s="186"/>
      <c r="B463" s="188"/>
      <c r="C463" s="175"/>
      <c r="D463" s="175"/>
      <c r="E463" s="186"/>
      <c r="F463" s="186"/>
      <c r="G463" s="186"/>
    </row>
    <row r="464" spans="1:7" x14ac:dyDescent="0.25">
      <c r="A464" s="186"/>
      <c r="B464" s="188"/>
      <c r="C464" s="175"/>
      <c r="D464" s="175"/>
      <c r="E464" s="186"/>
      <c r="F464" s="186"/>
      <c r="G464" s="186"/>
    </row>
    <row r="465" spans="1:7" x14ac:dyDescent="0.25">
      <c r="A465" s="186"/>
      <c r="B465" s="215"/>
      <c r="C465" s="175"/>
      <c r="D465" s="186"/>
      <c r="E465" s="186"/>
      <c r="F465" s="186"/>
      <c r="G465" s="186"/>
    </row>
    <row r="466" spans="1:7" x14ac:dyDescent="0.25">
      <c r="A466" s="186"/>
      <c r="B466" s="215"/>
      <c r="C466" s="175"/>
      <c r="D466" s="186"/>
      <c r="E466" s="186"/>
      <c r="F466" s="186"/>
      <c r="G466" s="186"/>
    </row>
    <row r="467" spans="1:7" x14ac:dyDescent="0.25">
      <c r="A467" s="186"/>
      <c r="B467" s="215"/>
      <c r="C467" s="175"/>
      <c r="D467" s="186"/>
      <c r="E467" s="186"/>
      <c r="F467" s="186"/>
      <c r="G467" s="186"/>
    </row>
    <row r="468" spans="1:7" x14ac:dyDescent="0.25">
      <c r="A468" s="186"/>
      <c r="B468" s="215"/>
      <c r="C468" s="175"/>
      <c r="D468" s="186"/>
      <c r="E468" s="186"/>
      <c r="F468" s="186"/>
      <c r="G468" s="186"/>
    </row>
    <row r="469" spans="1:7" x14ac:dyDescent="0.25">
      <c r="A469" s="186"/>
      <c r="B469" s="215"/>
      <c r="C469" s="175"/>
      <c r="D469" s="186"/>
      <c r="E469" s="186"/>
      <c r="F469" s="186"/>
      <c r="G469" s="186"/>
    </row>
    <row r="470" spans="1:7" x14ac:dyDescent="0.25">
      <c r="A470" s="186"/>
      <c r="B470" s="215"/>
      <c r="C470" s="175"/>
      <c r="D470" s="186"/>
      <c r="E470" s="186"/>
      <c r="F470" s="186"/>
      <c r="G470" s="186"/>
    </row>
    <row r="471" spans="1:7" x14ac:dyDescent="0.25">
      <c r="A471" s="186"/>
      <c r="B471" s="215"/>
      <c r="C471" s="175"/>
      <c r="D471" s="186"/>
      <c r="E471" s="186"/>
      <c r="F471" s="186"/>
      <c r="G471" s="186"/>
    </row>
    <row r="472" spans="1:7" x14ac:dyDescent="0.25">
      <c r="A472" s="186"/>
      <c r="B472" s="215"/>
      <c r="C472" s="175"/>
      <c r="D472" s="186"/>
      <c r="E472" s="186"/>
      <c r="F472" s="186"/>
      <c r="G472" s="186"/>
    </row>
    <row r="473" spans="1:7" x14ac:dyDescent="0.25">
      <c r="A473" s="186"/>
      <c r="B473" s="215"/>
      <c r="C473" s="175"/>
      <c r="D473" s="186"/>
      <c r="E473" s="186"/>
      <c r="F473" s="186"/>
      <c r="G473" s="186"/>
    </row>
    <row r="474" spans="1:7" x14ac:dyDescent="0.25">
      <c r="A474" s="186"/>
      <c r="B474" s="215"/>
      <c r="C474" s="175"/>
      <c r="D474" s="186"/>
      <c r="E474" s="186"/>
      <c r="F474" s="186"/>
      <c r="G474" s="186"/>
    </row>
    <row r="475" spans="1:7" x14ac:dyDescent="0.25">
      <c r="A475" s="186"/>
      <c r="B475" s="215"/>
      <c r="C475" s="175"/>
      <c r="D475" s="186"/>
      <c r="E475" s="186"/>
      <c r="F475" s="186"/>
      <c r="G475" s="186"/>
    </row>
    <row r="476" spans="1:7" x14ac:dyDescent="0.25">
      <c r="A476" s="186"/>
      <c r="B476" s="215"/>
      <c r="C476" s="175"/>
      <c r="D476" s="186"/>
      <c r="E476" s="186"/>
      <c r="F476" s="186"/>
      <c r="G476" s="185"/>
    </row>
    <row r="477" spans="1:7" x14ac:dyDescent="0.25">
      <c r="A477" s="186"/>
      <c r="B477" s="215"/>
      <c r="C477" s="175"/>
      <c r="D477" s="186"/>
      <c r="E477" s="186"/>
      <c r="F477" s="186"/>
      <c r="G477" s="185"/>
    </row>
    <row r="478" spans="1:7" x14ac:dyDescent="0.25">
      <c r="A478" s="186"/>
      <c r="B478" s="215"/>
      <c r="C478" s="175"/>
      <c r="D478" s="186"/>
      <c r="E478" s="186"/>
      <c r="F478" s="186"/>
      <c r="G478" s="185"/>
    </row>
    <row r="479" spans="1:7" x14ac:dyDescent="0.25">
      <c r="A479" s="186"/>
      <c r="B479" s="215"/>
      <c r="C479" s="175"/>
      <c r="D479" s="237"/>
      <c r="E479" s="237"/>
      <c r="F479" s="237"/>
      <c r="G479" s="237"/>
    </row>
    <row r="480" spans="1:7" x14ac:dyDescent="0.25">
      <c r="A480" s="186"/>
      <c r="B480" s="215"/>
      <c r="C480" s="175"/>
      <c r="D480" s="237"/>
      <c r="E480" s="237"/>
      <c r="F480" s="237"/>
      <c r="G480" s="237"/>
    </row>
    <row r="481" spans="1:7" x14ac:dyDescent="0.25">
      <c r="A481" s="186"/>
      <c r="B481" s="215"/>
      <c r="C481" s="175"/>
      <c r="D481" s="237"/>
      <c r="E481" s="237"/>
      <c r="F481" s="237"/>
      <c r="G481" s="237"/>
    </row>
    <row r="482" spans="1:7" x14ac:dyDescent="0.25">
      <c r="A482" s="209"/>
      <c r="B482" s="209"/>
      <c r="C482" s="209"/>
      <c r="D482" s="209"/>
      <c r="E482" s="209"/>
      <c r="F482" s="209"/>
      <c r="G482" s="209"/>
    </row>
    <row r="483" spans="1:7" x14ac:dyDescent="0.25">
      <c r="A483" s="186"/>
      <c r="B483" s="188"/>
      <c r="C483" s="186"/>
      <c r="D483" s="186"/>
      <c r="E483" s="189"/>
      <c r="F483" s="176"/>
      <c r="G483" s="176"/>
    </row>
    <row r="484" spans="1:7" x14ac:dyDescent="0.25">
      <c r="A484" s="186"/>
      <c r="B484" s="188"/>
      <c r="C484" s="186"/>
      <c r="D484" s="186"/>
      <c r="E484" s="189"/>
      <c r="F484" s="176"/>
      <c r="G484" s="176"/>
    </row>
    <row r="485" spans="1:7" x14ac:dyDescent="0.25">
      <c r="A485" s="186"/>
      <c r="B485" s="188"/>
      <c r="C485" s="186"/>
      <c r="D485" s="186"/>
      <c r="E485" s="189"/>
      <c r="F485" s="176"/>
      <c r="G485" s="176"/>
    </row>
    <row r="486" spans="1:7" x14ac:dyDescent="0.25">
      <c r="A486" s="186"/>
      <c r="B486" s="188"/>
      <c r="C486" s="186"/>
      <c r="D486" s="186"/>
      <c r="E486" s="189"/>
      <c r="F486" s="176"/>
      <c r="G486" s="176"/>
    </row>
    <row r="487" spans="1:7" x14ac:dyDescent="0.25">
      <c r="A487" s="186"/>
      <c r="B487" s="188"/>
      <c r="C487" s="186"/>
      <c r="D487" s="186"/>
      <c r="E487" s="189"/>
      <c r="F487" s="176"/>
      <c r="G487" s="176"/>
    </row>
    <row r="488" spans="1:7" x14ac:dyDescent="0.25">
      <c r="A488" s="186"/>
      <c r="B488" s="188"/>
      <c r="C488" s="186"/>
      <c r="D488" s="186"/>
      <c r="E488" s="189"/>
      <c r="F488" s="176"/>
      <c r="G488" s="176"/>
    </row>
    <row r="489" spans="1:7" x14ac:dyDescent="0.25">
      <c r="A489" s="186"/>
      <c r="B489" s="188"/>
      <c r="C489" s="186"/>
      <c r="D489" s="186"/>
      <c r="E489" s="189"/>
      <c r="F489" s="176"/>
      <c r="G489" s="176"/>
    </row>
    <row r="490" spans="1:7" x14ac:dyDescent="0.25">
      <c r="A490" s="186"/>
      <c r="B490" s="188"/>
      <c r="C490" s="186"/>
      <c r="D490" s="186"/>
      <c r="E490" s="189"/>
      <c r="F490" s="176"/>
      <c r="G490" s="176"/>
    </row>
    <row r="491" spans="1:7" x14ac:dyDescent="0.25">
      <c r="A491" s="186"/>
      <c r="B491" s="188"/>
      <c r="C491" s="186"/>
      <c r="D491" s="186"/>
      <c r="E491" s="189"/>
      <c r="F491" s="176"/>
      <c r="G491" s="176"/>
    </row>
    <row r="492" spans="1:7" x14ac:dyDescent="0.25">
      <c r="A492" s="186"/>
      <c r="B492" s="188"/>
      <c r="C492" s="186"/>
      <c r="D492" s="186"/>
      <c r="E492" s="189"/>
      <c r="F492" s="176"/>
      <c r="G492" s="176"/>
    </row>
    <row r="493" spans="1:7" x14ac:dyDescent="0.25">
      <c r="A493" s="186"/>
      <c r="B493" s="188"/>
      <c r="C493" s="186"/>
      <c r="D493" s="186"/>
      <c r="E493" s="189"/>
      <c r="F493" s="176"/>
      <c r="G493" s="176"/>
    </row>
    <row r="494" spans="1:7" x14ac:dyDescent="0.25">
      <c r="A494" s="186"/>
      <c r="B494" s="188"/>
      <c r="C494" s="186"/>
      <c r="D494" s="186"/>
      <c r="E494" s="189"/>
      <c r="F494" s="176"/>
      <c r="G494" s="176"/>
    </row>
    <row r="495" spans="1:7" x14ac:dyDescent="0.25">
      <c r="A495" s="186"/>
      <c r="B495" s="188"/>
      <c r="C495" s="186"/>
      <c r="D495" s="186"/>
      <c r="E495" s="189"/>
      <c r="F495" s="176"/>
      <c r="G495" s="176"/>
    </row>
    <row r="496" spans="1:7" x14ac:dyDescent="0.25">
      <c r="A496" s="186"/>
      <c r="B496" s="188"/>
      <c r="C496" s="186"/>
      <c r="D496" s="186"/>
      <c r="E496" s="189"/>
      <c r="F496" s="176"/>
      <c r="G496" s="176"/>
    </row>
    <row r="497" spans="1:7" x14ac:dyDescent="0.25">
      <c r="A497" s="186"/>
      <c r="B497" s="188"/>
      <c r="C497" s="186"/>
      <c r="D497" s="186"/>
      <c r="E497" s="189"/>
      <c r="F497" s="176"/>
      <c r="G497" s="176"/>
    </row>
    <row r="498" spans="1:7" x14ac:dyDescent="0.25">
      <c r="A498" s="186"/>
      <c r="B498" s="188"/>
      <c r="C498" s="186"/>
      <c r="D498" s="186"/>
      <c r="E498" s="189"/>
      <c r="F498" s="176"/>
      <c r="G498" s="176"/>
    </row>
    <row r="499" spans="1:7" x14ac:dyDescent="0.25">
      <c r="A499" s="186"/>
      <c r="B499" s="188"/>
      <c r="C499" s="186"/>
      <c r="D499" s="186"/>
      <c r="E499" s="189"/>
      <c r="F499" s="176"/>
      <c r="G499" s="176"/>
    </row>
    <row r="500" spans="1:7" x14ac:dyDescent="0.25">
      <c r="A500" s="186"/>
      <c r="B500" s="188"/>
      <c r="C500" s="186"/>
      <c r="D500" s="186"/>
      <c r="E500" s="189"/>
      <c r="F500" s="176"/>
      <c r="G500" s="176"/>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09"/>
      <c r="B505" s="209"/>
      <c r="C505" s="209"/>
      <c r="D505" s="209"/>
      <c r="E505" s="209"/>
      <c r="F505" s="209"/>
      <c r="G505" s="209"/>
    </row>
    <row r="506" spans="1:7" x14ac:dyDescent="0.25">
      <c r="A506" s="186"/>
      <c r="B506" s="188"/>
      <c r="C506" s="186"/>
      <c r="D506" s="186"/>
      <c r="E506" s="189"/>
      <c r="F506" s="176"/>
      <c r="G506" s="176"/>
    </row>
    <row r="507" spans="1:7" x14ac:dyDescent="0.25">
      <c r="A507" s="186"/>
      <c r="B507" s="188"/>
      <c r="C507" s="186"/>
      <c r="D507" s="186"/>
      <c r="E507" s="189"/>
      <c r="F507" s="176"/>
      <c r="G507" s="176"/>
    </row>
    <row r="508" spans="1:7" x14ac:dyDescent="0.25">
      <c r="A508" s="186"/>
      <c r="B508" s="188"/>
      <c r="C508" s="186"/>
      <c r="D508" s="186"/>
      <c r="E508" s="189"/>
      <c r="F508" s="176"/>
      <c r="G508" s="176"/>
    </row>
    <row r="509" spans="1:7" x14ac:dyDescent="0.25">
      <c r="A509" s="186"/>
      <c r="B509" s="188"/>
      <c r="C509" s="186"/>
      <c r="D509" s="186"/>
      <c r="E509" s="189"/>
      <c r="F509" s="176"/>
      <c r="G509" s="176"/>
    </row>
    <row r="510" spans="1:7" x14ac:dyDescent="0.25">
      <c r="A510" s="186"/>
      <c r="B510" s="188"/>
      <c r="C510" s="186"/>
      <c r="D510" s="186"/>
      <c r="E510" s="189"/>
      <c r="F510" s="176"/>
      <c r="G510" s="176"/>
    </row>
    <row r="511" spans="1:7" x14ac:dyDescent="0.25">
      <c r="A511" s="186"/>
      <c r="B511" s="188"/>
      <c r="C511" s="186"/>
      <c r="D511" s="186"/>
      <c r="E511" s="189"/>
      <c r="F511" s="176"/>
      <c r="G511" s="176"/>
    </row>
    <row r="512" spans="1:7" x14ac:dyDescent="0.25">
      <c r="A512" s="186"/>
      <c r="B512" s="188"/>
      <c r="C512" s="186"/>
      <c r="D512" s="186"/>
      <c r="E512" s="189"/>
      <c r="F512" s="176"/>
      <c r="G512" s="176"/>
    </row>
    <row r="513" spans="1:7" x14ac:dyDescent="0.25">
      <c r="A513" s="186"/>
      <c r="B513" s="188"/>
      <c r="C513" s="186"/>
      <c r="D513" s="186"/>
      <c r="E513" s="189"/>
      <c r="F513" s="176"/>
      <c r="G513" s="176"/>
    </row>
    <row r="514" spans="1:7" x14ac:dyDescent="0.25">
      <c r="A514" s="186"/>
      <c r="B514" s="188"/>
      <c r="C514" s="186"/>
      <c r="D514" s="186"/>
      <c r="E514" s="189"/>
      <c r="F514" s="176"/>
      <c r="G514" s="176"/>
    </row>
    <row r="515" spans="1:7" x14ac:dyDescent="0.2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SRC</vt:lpstr>
      <vt:lpstr>A. HTT General</vt:lpstr>
      <vt:lpstr>B1. HTT Mortgage Assets</vt:lpstr>
      <vt:lpstr>C. HTT Harmonised Glossary</vt:lpstr>
      <vt:lpstr>E. Optional ECB-ECAIs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2021</dc:title>
  <dc:subject>Covered Bond HTT template</dc:subject>
  <dc:creator>Jindra Lacko</dc:creator>
  <cp:lastModifiedBy>Lacko Jindrich</cp:lastModifiedBy>
  <cp:lastPrinted>2016-05-20T08:25:54Z</cp:lastPrinted>
  <dcterms:created xsi:type="dcterms:W3CDTF">2016-04-21T08:07:20Z</dcterms:created>
  <dcterms:modified xsi:type="dcterms:W3CDTF">2022-01-10T11:17:52Z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2022-01-10T11:17:52Z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535c9584-393c-4c72-acc4-ad25a358bbe8</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