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Obchodni\03_MARKETING\!!Misa_Darca!!!\2024\WEB\PRO PORADCE\Soubory\"/>
    </mc:Choice>
  </mc:AlternateContent>
  <xr:revisionPtr revIDLastSave="0" documentId="8_{C7A8E739-9D43-43C5-8B4A-B1AACC4AF1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 od 07_2024" sheetId="3" r:id="rId1"/>
  </sheets>
  <definedNames>
    <definedName name="_xlnm.Print_Area" localSheetId="0">' od 07_2024'!$A$1:$F$38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  <c r="E23" i="3" s="1"/>
  <c r="D24" i="3"/>
  <c r="E24" i="3" s="1"/>
  <c r="D25" i="3"/>
  <c r="E25" i="3" s="1"/>
  <c r="D26" i="3"/>
  <c r="E26" i="3" s="1"/>
  <c r="D22" i="3"/>
  <c r="E22" i="3" s="1"/>
  <c r="B10" i="3"/>
  <c r="C10" i="3" s="1"/>
  <c r="F10" i="3" s="1"/>
  <c r="B11" i="3"/>
  <c r="C11" i="3" s="1"/>
  <c r="F11" i="3" s="1"/>
  <c r="B12" i="3"/>
  <c r="C12" i="3" s="1"/>
  <c r="F12" i="3" s="1"/>
  <c r="B13" i="3"/>
  <c r="C13" i="3" s="1"/>
  <c r="F13" i="3" s="1"/>
  <c r="B14" i="3"/>
  <c r="C14" i="3" s="1"/>
  <c r="F14" i="3" s="1"/>
  <c r="B15" i="3"/>
  <c r="C15" i="3" s="1"/>
  <c r="F15" i="3" s="1"/>
  <c r="B16" i="3"/>
  <c r="C16" i="3" s="1"/>
  <c r="F16" i="3" s="1"/>
  <c r="B17" i="3"/>
  <c r="C17" i="3" s="1"/>
  <c r="F17" i="3" s="1"/>
  <c r="B18" i="3"/>
  <c r="C18" i="3" s="1"/>
  <c r="F18" i="3" s="1"/>
  <c r="B19" i="3"/>
  <c r="C19" i="3" s="1"/>
  <c r="F19" i="3" s="1"/>
  <c r="B20" i="3"/>
  <c r="C20" i="3" s="1"/>
  <c r="F20" i="3" s="1"/>
  <c r="B21" i="3"/>
  <c r="C21" i="3" s="1"/>
  <c r="F21" i="3" s="1"/>
  <c r="B9" i="3"/>
  <c r="C9" i="3" s="1"/>
  <c r="F9" i="3" s="1"/>
  <c r="C22" i="3"/>
  <c r="C8" i="3"/>
  <c r="F8" i="3" s="1"/>
  <c r="F26" i="3" l="1"/>
  <c r="F22" i="3"/>
  <c r="F23" i="3"/>
  <c r="F24" i="3"/>
  <c r="F25" i="3"/>
</calcChain>
</file>

<file path=xl/sharedStrings.xml><?xml version="1.0" encoding="utf-8"?>
<sst xmlns="http://schemas.openxmlformats.org/spreadsheetml/2006/main" count="27" uniqueCount="26">
  <si>
    <t>Státní příspěvky a daňové odpočty</t>
  </si>
  <si>
    <t>Státní příspěvek</t>
  </si>
  <si>
    <t>Podpora od státu celkem</t>
  </si>
  <si>
    <t>Měsíční</t>
  </si>
  <si>
    <t xml:space="preserve">Příspěvek účastníka </t>
  </si>
  <si>
    <t>Roční</t>
  </si>
  <si>
    <t>Úspora na dani</t>
  </si>
  <si>
    <t>Snížení daň. základu</t>
  </si>
  <si>
    <t>Penzijní připojištění se státním příspěvkem</t>
  </si>
  <si>
    <t>Doplňkové penzijní spoření</t>
  </si>
  <si>
    <r>
      <rPr>
        <b/>
        <sz val="12"/>
        <color theme="1"/>
        <rFont val="Calibri"/>
        <family val="2"/>
        <charset val="238"/>
        <scheme val="minor"/>
      </rPr>
      <t>Úspora na dani z příjmu</t>
    </r>
    <r>
      <rPr>
        <sz val="12"/>
        <color theme="1"/>
        <rFont val="Calibri"/>
        <family val="2"/>
        <charset val="238"/>
        <scheme val="minor"/>
      </rPr>
      <t xml:space="preserve"> se vztahuje na vlastní měs. příspěvky účastníka od 1 701 Kč do 5 700 Kč.</t>
    </r>
  </si>
  <si>
    <t xml:space="preserve">Pro získání maximální státní podpory a daňového odpočtu je optimální měsíční úložka 5 700 Kč. </t>
  </si>
  <si>
    <r>
      <rPr>
        <b/>
        <sz val="12"/>
        <color theme="1"/>
        <rFont val="Calibri"/>
        <family val="2"/>
        <charset val="238"/>
        <scheme val="minor"/>
      </rPr>
      <t>Maximální daňová úleva činí 48 000 Kč/rok</t>
    </r>
    <r>
      <rPr>
        <sz val="12"/>
        <color theme="1"/>
        <rFont val="Calibri"/>
        <family val="2"/>
        <charset val="238"/>
        <scheme val="minor"/>
      </rPr>
      <t xml:space="preserve">  </t>
    </r>
  </si>
  <si>
    <r>
      <rPr>
        <b/>
        <sz val="12"/>
        <color theme="1"/>
        <rFont val="Calibri"/>
        <family val="2"/>
        <charset val="238"/>
        <scheme val="minor"/>
      </rPr>
      <t>Maximální úspora na dani činí 7 200 Kč</t>
    </r>
    <r>
      <rPr>
        <sz val="12"/>
        <color theme="1"/>
        <rFont val="Calibri"/>
        <family val="2"/>
        <charset val="238"/>
        <scheme val="minor"/>
      </rPr>
      <t xml:space="preserve">  </t>
    </r>
    <r>
      <rPr>
        <i/>
        <sz val="12"/>
        <color theme="1"/>
        <rFont val="Calibri"/>
        <family val="2"/>
        <charset val="238"/>
        <scheme val="minor"/>
      </rPr>
      <t>(při 15% sazbě daně z příjmu)</t>
    </r>
  </si>
  <si>
    <t>48 000 Kč je celkový úhrn příspěvků zaplacených poplatníkem ve zdaňovacím období na jeho daňově podporované produkty spoření na stáří a daňově podporované pojištění dlouhodobé péče, jehož je pojistníkem.</t>
  </si>
  <si>
    <t>U penzijního spoření:</t>
  </si>
  <si>
    <t>1 Kč - 499  Kč</t>
  </si>
  <si>
    <r>
      <t xml:space="preserve">Příspěvkem na produkt spoření na stáří se rozumí také pojistné na </t>
    </r>
    <r>
      <rPr>
        <b/>
        <i/>
        <sz val="12"/>
        <rFont val="Calibri"/>
        <family val="2"/>
        <charset val="238"/>
        <scheme val="minor"/>
      </rPr>
      <t xml:space="preserve">soukromé životní pojištění </t>
    </r>
    <r>
      <rPr>
        <i/>
        <sz val="12"/>
        <rFont val="Calibri"/>
        <family val="2"/>
        <charset val="238"/>
        <scheme val="minor"/>
      </rPr>
      <t>a majetek připsaný ve prospěch</t>
    </r>
    <r>
      <rPr>
        <b/>
        <i/>
        <sz val="12"/>
        <rFont val="Calibri"/>
        <family val="2"/>
        <charset val="238"/>
        <scheme val="minor"/>
      </rPr>
      <t xml:space="preserve"> dlouhodobého investičního produktu</t>
    </r>
    <r>
      <rPr>
        <i/>
        <sz val="12"/>
        <rFont val="Calibri"/>
        <family val="2"/>
        <charset val="238"/>
        <scheme val="minor"/>
      </rPr>
      <t>. Příspěvkem na pojištění dlouhodobé péče se rozumí pojistné na toto pojištění.</t>
    </r>
  </si>
  <si>
    <t>500 až 1 700 Kč = státní příspěvek činí 20 % z částky měsíčního příspěvku</t>
  </si>
  <si>
    <t>pojištění dlouhodobé péče a dlouhodobý investiční produkt)</t>
  </si>
  <si>
    <t xml:space="preserve">(jde o součet příspěvků zaplacených na penzijní spoření, soukromé životní pojištění, </t>
  </si>
  <si>
    <t>Zákon 586, §15, odst. 5</t>
  </si>
  <si>
    <r>
      <t>Od základu daně lze odečíst příspěvky v celkovém úhrnu nejvýše 48000 Kč zaplacené poplatníkem ve zdaňovacím období na jeho</t>
    </r>
    <r>
      <rPr>
        <b/>
        <sz val="10"/>
        <color theme="1"/>
        <rFont val="Arial"/>
        <family val="2"/>
        <charset val="238"/>
      </rPr>
      <t xml:space="preserve"> daňově podporované produkty spoření na stáří</t>
    </r>
    <r>
      <rPr>
        <b/>
        <sz val="10"/>
        <color rgb="FFFF0000"/>
        <rFont val="Arial"/>
        <family val="2"/>
        <charset val="238"/>
      </rPr>
      <t xml:space="preserve"> a </t>
    </r>
    <r>
      <rPr>
        <b/>
        <sz val="10"/>
        <color theme="1"/>
        <rFont val="Arial"/>
        <family val="2"/>
        <charset val="238"/>
      </rPr>
      <t>daňově podporované pojištění dlouhodobé péč</t>
    </r>
    <r>
      <rPr>
        <b/>
        <sz val="10"/>
        <color rgb="FFFF0000"/>
        <rFont val="Arial"/>
        <family val="2"/>
        <charset val="238"/>
      </rPr>
      <t xml:space="preserve">e, jehož je pojistníkem. </t>
    </r>
  </si>
  <si>
    <r>
      <t xml:space="preserve">Příspěvkem na produkt spoření na stáří se rozumí také pojistné na </t>
    </r>
    <r>
      <rPr>
        <b/>
        <sz val="10"/>
        <color theme="1"/>
        <rFont val="Arial"/>
        <family val="2"/>
        <charset val="238"/>
      </rPr>
      <t>soukromé životní pojištění</t>
    </r>
    <r>
      <rPr>
        <b/>
        <sz val="10"/>
        <color rgb="FFFF0000"/>
        <rFont val="Arial"/>
        <family val="2"/>
        <charset val="238"/>
      </rPr>
      <t xml:space="preserve"> a majetek připsaný ve prospěch</t>
    </r>
    <r>
      <rPr>
        <b/>
        <sz val="10"/>
        <color theme="1"/>
        <rFont val="Arial"/>
        <family val="2"/>
        <charset val="238"/>
      </rPr>
      <t xml:space="preserve"> dlouhodobého investičního produktu</t>
    </r>
    <r>
      <rPr>
        <b/>
        <sz val="10"/>
        <color rgb="FFFF0000"/>
        <rFont val="Arial"/>
        <family val="2"/>
        <charset val="238"/>
      </rPr>
      <t>. Příspěvkem na pojištění dlouhodobé péče se rozumí pojistné na toto pojištění.</t>
    </r>
  </si>
  <si>
    <t xml:space="preserve"> - součet vlastních příspěvků převyšujících v jednotlivých měsících kalendářního roku 1 700 Kč
 - částku lze doplatit jednorázově kdykoli v průběhu roku a oznámit KBPS, že je pro daňový odpočet</t>
  </si>
  <si>
    <t>1 700 Kč a více = státní příspěvek 340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</si>
</sst>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indexed="64"/>
      </bottom>
      <diagonal/>
    </border>
    <border>
      <left style="thin">
        <color theme="6" tint="0.59996337778862885"/>
      </left>
      <right style="thin">
        <color indexed="64"/>
      </right>
      <top style="thin">
        <color theme="6" tint="0.5999633777886288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6" tint="0.59996337778862885"/>
      </bottom>
      <diagonal/>
    </border>
    <border>
      <left/>
      <right/>
      <top style="thin">
        <color indexed="64"/>
      </top>
      <bottom style="thin">
        <color theme="6" tint="0.59996337778862885"/>
      </bottom>
      <diagonal/>
    </border>
    <border>
      <left/>
      <right style="thin">
        <color indexed="64"/>
      </right>
      <top style="thin">
        <color indexed="64"/>
      </top>
      <bottom style="thin">
        <color theme="6" tint="0.59996337778862885"/>
      </bottom>
      <diagonal/>
    </border>
    <border>
      <left style="thin">
        <color indexed="64"/>
      </left>
      <right style="thin">
        <color theme="6" tint="0.39994506668294322"/>
      </right>
      <top style="thin">
        <color indexed="64"/>
      </top>
      <bottom/>
      <diagonal/>
    </border>
    <border>
      <left style="thin">
        <color theme="6" tint="0.399945066682943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0.39994506668294322"/>
      </right>
      <top/>
      <bottom/>
      <diagonal/>
    </border>
    <border>
      <left style="thin">
        <color theme="6" tint="0.3999450666829432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6" tint="0.39994506668294322"/>
      </right>
      <top/>
      <bottom style="thin">
        <color indexed="64"/>
      </bottom>
      <diagonal/>
    </border>
    <border>
      <left style="thin">
        <color theme="6" tint="0.399945066682943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6" tint="0.39994506668294322"/>
      </right>
      <top style="thin">
        <color indexed="64"/>
      </top>
      <bottom style="thin">
        <color indexed="64"/>
      </bottom>
      <diagonal/>
    </border>
    <border>
      <left style="thin">
        <color theme="6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6" tint="0.59996337778862885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6" fontId="2" fillId="0" borderId="1" xfId="0" applyNumberFormat="1" applyFont="1" applyBorder="1" applyAlignment="1">
      <alignment horizontal="center" vertical="center"/>
    </xf>
    <xf numFmtId="6" fontId="2" fillId="2" borderId="1" xfId="0" applyNumberFormat="1" applyFont="1" applyFill="1" applyBorder="1" applyAlignment="1">
      <alignment horizontal="center" vertical="center"/>
    </xf>
    <xf numFmtId="6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6" fontId="2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6" fontId="2" fillId="2" borderId="21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6" fontId="5" fillId="0" borderId="20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6" fontId="2" fillId="0" borderId="2" xfId="0" applyNumberFormat="1" applyFont="1" applyBorder="1" applyAlignment="1">
      <alignment horizontal="center" vertical="center"/>
    </xf>
    <xf numFmtId="6" fontId="1" fillId="3" borderId="2" xfId="0" applyNumberFormat="1" applyFont="1" applyFill="1" applyBorder="1" applyAlignment="1">
      <alignment horizontal="center" vertical="center"/>
    </xf>
    <xf numFmtId="6" fontId="2" fillId="4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0" fillId="6" borderId="0" xfId="0" applyFill="1"/>
    <xf numFmtId="0" fontId="2" fillId="0" borderId="0" xfId="0" applyFont="1" applyAlignment="1">
      <alignment horizontal="left" vertical="top" wrapText="1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6" fontId="4" fillId="0" borderId="3" xfId="0" applyNumberFormat="1" applyFont="1" applyBorder="1" applyAlignment="1">
      <alignment horizontal="center" vertical="center"/>
    </xf>
    <xf numFmtId="6" fontId="4" fillId="0" borderId="4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6" fontId="5" fillId="0" borderId="14" xfId="0" applyNumberFormat="1" applyFont="1" applyBorder="1" applyAlignment="1">
      <alignment horizontal="center" vertical="center"/>
    </xf>
    <xf numFmtId="6" fontId="5" fillId="0" borderId="16" xfId="0" applyNumberFormat="1" applyFont="1" applyBorder="1" applyAlignment="1">
      <alignment horizontal="center" vertical="center"/>
    </xf>
    <xf numFmtId="6" fontId="5" fillId="0" borderId="18" xfId="0" applyNumberFormat="1" applyFont="1" applyBorder="1" applyAlignment="1">
      <alignment horizontal="center" vertical="center"/>
    </xf>
    <xf numFmtId="6" fontId="2" fillId="0" borderId="15" xfId="0" applyNumberFormat="1" applyFont="1" applyBorder="1" applyAlignment="1">
      <alignment horizontal="center" vertical="center"/>
    </xf>
    <xf numFmtId="6" fontId="2" fillId="0" borderId="17" xfId="0" applyNumberFormat="1" applyFont="1" applyBorder="1" applyAlignment="1">
      <alignment horizontal="center" vertical="center"/>
    </xf>
    <xf numFmtId="6" fontId="2" fillId="0" borderId="1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zoomScale="85" zoomScaleNormal="85" workbookViewId="0"/>
  </sheetViews>
  <sheetFormatPr defaultRowHeight="14.5" x14ac:dyDescent="0.35"/>
  <cols>
    <col min="1" max="2" width="15.26953125" customWidth="1"/>
    <col min="3" max="3" width="15.1796875" customWidth="1"/>
    <col min="4" max="4" width="15.26953125" customWidth="1"/>
    <col min="5" max="5" width="14" customWidth="1"/>
    <col min="6" max="6" width="19.54296875" customWidth="1"/>
    <col min="7" max="7" width="8.81640625" customWidth="1"/>
  </cols>
  <sheetData>
    <row r="1" spans="1:6" ht="31" x14ac:dyDescent="0.7">
      <c r="A1" s="7" t="s">
        <v>0</v>
      </c>
      <c r="B1" s="7"/>
      <c r="C1" s="7"/>
      <c r="D1" s="7"/>
      <c r="E1" s="7"/>
      <c r="F1" s="7"/>
    </row>
    <row r="2" spans="1:6" ht="9" customHeight="1" x14ac:dyDescent="0.7">
      <c r="A2" s="15"/>
      <c r="B2" s="7"/>
      <c r="C2" s="7"/>
      <c r="D2" s="7"/>
      <c r="E2" s="7"/>
      <c r="F2" s="7"/>
    </row>
    <row r="3" spans="1:6" ht="27.65" customHeight="1" x14ac:dyDescent="0.7">
      <c r="A3" s="17" t="s">
        <v>8</v>
      </c>
      <c r="B3" s="7"/>
      <c r="C3" s="7"/>
      <c r="D3" s="7"/>
      <c r="E3" s="7"/>
      <c r="F3" s="7"/>
    </row>
    <row r="4" spans="1:6" ht="27.65" customHeight="1" x14ac:dyDescent="0.7">
      <c r="A4" s="17" t="s">
        <v>9</v>
      </c>
      <c r="B4" s="7"/>
      <c r="C4" s="16"/>
      <c r="D4" s="7"/>
      <c r="E4" s="7"/>
      <c r="F4" s="7"/>
    </row>
    <row r="5" spans="1:6" ht="9.75" customHeight="1" x14ac:dyDescent="0.35"/>
    <row r="6" spans="1:6" ht="22.9" customHeight="1" x14ac:dyDescent="0.35">
      <c r="A6" s="34" t="s">
        <v>3</v>
      </c>
      <c r="B6" s="35"/>
      <c r="C6" s="28" t="s">
        <v>5</v>
      </c>
      <c r="D6" s="29"/>
      <c r="E6" s="29"/>
      <c r="F6" s="30"/>
    </row>
    <row r="7" spans="1:6" ht="31" x14ac:dyDescent="0.35">
      <c r="A7" s="8" t="s">
        <v>4</v>
      </c>
      <c r="B7" s="9" t="s">
        <v>1</v>
      </c>
      <c r="C7" s="13" t="s">
        <v>1</v>
      </c>
      <c r="D7" s="10" t="s">
        <v>7</v>
      </c>
      <c r="E7" s="10" t="s">
        <v>6</v>
      </c>
      <c r="F7" s="11" t="s">
        <v>2</v>
      </c>
    </row>
    <row r="8" spans="1:6" s="1" customFormat="1" ht="21.65" customHeight="1" x14ac:dyDescent="0.35">
      <c r="A8" s="19" t="s">
        <v>16</v>
      </c>
      <c r="B8" s="19">
        <v>0</v>
      </c>
      <c r="C8" s="18">
        <f>+B8*12</f>
        <v>0</v>
      </c>
      <c r="D8" s="36">
        <v>0</v>
      </c>
      <c r="E8" s="39">
        <v>0</v>
      </c>
      <c r="F8" s="20">
        <f>+C8+E8</f>
        <v>0</v>
      </c>
    </row>
    <row r="9" spans="1:6" s="1" customFormat="1" ht="21.65" customHeight="1" x14ac:dyDescent="0.35">
      <c r="A9" s="4">
        <v>500</v>
      </c>
      <c r="B9" s="4">
        <f>+A9*0.2</f>
        <v>100</v>
      </c>
      <c r="C9" s="2">
        <f>+B9*12</f>
        <v>1200</v>
      </c>
      <c r="D9" s="37"/>
      <c r="E9" s="40"/>
      <c r="F9" s="6">
        <f t="shared" ref="F9:F21" si="0">+C9+E9</f>
        <v>1200</v>
      </c>
    </row>
    <row r="10" spans="1:6" s="1" customFormat="1" ht="21.65" customHeight="1" x14ac:dyDescent="0.35">
      <c r="A10" s="4">
        <v>600</v>
      </c>
      <c r="B10" s="4">
        <f t="shared" ref="B10:B21" si="1">+A10*0.2</f>
        <v>120</v>
      </c>
      <c r="C10" s="2">
        <f t="shared" ref="C10:C21" si="2">+B10*12</f>
        <v>1440</v>
      </c>
      <c r="D10" s="37"/>
      <c r="E10" s="40"/>
      <c r="F10" s="6">
        <f t="shared" si="0"/>
        <v>1440</v>
      </c>
    </row>
    <row r="11" spans="1:6" s="1" customFormat="1" ht="21.65" customHeight="1" x14ac:dyDescent="0.35">
      <c r="A11" s="4">
        <v>700</v>
      </c>
      <c r="B11" s="4">
        <f t="shared" si="1"/>
        <v>140</v>
      </c>
      <c r="C11" s="2">
        <f t="shared" si="2"/>
        <v>1680</v>
      </c>
      <c r="D11" s="37"/>
      <c r="E11" s="40"/>
      <c r="F11" s="6">
        <f t="shared" si="0"/>
        <v>1680</v>
      </c>
    </row>
    <row r="12" spans="1:6" s="1" customFormat="1" ht="21.65" customHeight="1" x14ac:dyDescent="0.35">
      <c r="A12" s="4">
        <v>800</v>
      </c>
      <c r="B12" s="4">
        <f t="shared" si="1"/>
        <v>160</v>
      </c>
      <c r="C12" s="2">
        <f t="shared" si="2"/>
        <v>1920</v>
      </c>
      <c r="D12" s="37"/>
      <c r="E12" s="40"/>
      <c r="F12" s="6">
        <f t="shared" si="0"/>
        <v>1920</v>
      </c>
    </row>
    <row r="13" spans="1:6" s="1" customFormat="1" ht="21.65" customHeight="1" x14ac:dyDescent="0.35">
      <c r="A13" s="4">
        <v>900</v>
      </c>
      <c r="B13" s="4">
        <f t="shared" si="1"/>
        <v>180</v>
      </c>
      <c r="C13" s="2">
        <f t="shared" si="2"/>
        <v>2160</v>
      </c>
      <c r="D13" s="37"/>
      <c r="E13" s="40"/>
      <c r="F13" s="6">
        <f t="shared" si="0"/>
        <v>2160</v>
      </c>
    </row>
    <row r="14" spans="1:6" s="1" customFormat="1" ht="21.65" customHeight="1" x14ac:dyDescent="0.35">
      <c r="A14" s="4">
        <v>1000</v>
      </c>
      <c r="B14" s="4">
        <f t="shared" si="1"/>
        <v>200</v>
      </c>
      <c r="C14" s="2">
        <f t="shared" si="2"/>
        <v>2400</v>
      </c>
      <c r="D14" s="37"/>
      <c r="E14" s="40"/>
      <c r="F14" s="6">
        <f t="shared" si="0"/>
        <v>2400</v>
      </c>
    </row>
    <row r="15" spans="1:6" s="1" customFormat="1" ht="21.65" customHeight="1" x14ac:dyDescent="0.35">
      <c r="A15" s="4">
        <v>1100</v>
      </c>
      <c r="B15" s="4">
        <f t="shared" si="1"/>
        <v>220</v>
      </c>
      <c r="C15" s="2">
        <f t="shared" si="2"/>
        <v>2640</v>
      </c>
      <c r="D15" s="37"/>
      <c r="E15" s="40"/>
      <c r="F15" s="6">
        <f t="shared" si="0"/>
        <v>2640</v>
      </c>
    </row>
    <row r="16" spans="1:6" s="1" customFormat="1" ht="21.65" customHeight="1" x14ac:dyDescent="0.35">
      <c r="A16" s="4">
        <v>1200</v>
      </c>
      <c r="B16" s="4">
        <f t="shared" si="1"/>
        <v>240</v>
      </c>
      <c r="C16" s="2">
        <f t="shared" si="2"/>
        <v>2880</v>
      </c>
      <c r="D16" s="37"/>
      <c r="E16" s="40"/>
      <c r="F16" s="6">
        <f t="shared" si="0"/>
        <v>2880</v>
      </c>
    </row>
    <row r="17" spans="1:6" s="1" customFormat="1" ht="21.65" customHeight="1" x14ac:dyDescent="0.35">
      <c r="A17" s="4">
        <v>1300</v>
      </c>
      <c r="B17" s="4">
        <f t="shared" si="1"/>
        <v>260</v>
      </c>
      <c r="C17" s="2">
        <f t="shared" si="2"/>
        <v>3120</v>
      </c>
      <c r="D17" s="37"/>
      <c r="E17" s="40"/>
      <c r="F17" s="6">
        <f t="shared" si="0"/>
        <v>3120</v>
      </c>
    </row>
    <row r="18" spans="1:6" s="1" customFormat="1" ht="21.65" customHeight="1" x14ac:dyDescent="0.35">
      <c r="A18" s="4">
        <v>1400</v>
      </c>
      <c r="B18" s="4">
        <f t="shared" si="1"/>
        <v>280</v>
      </c>
      <c r="C18" s="2">
        <f t="shared" si="2"/>
        <v>3360</v>
      </c>
      <c r="D18" s="37"/>
      <c r="E18" s="40"/>
      <c r="F18" s="6">
        <f t="shared" si="0"/>
        <v>3360</v>
      </c>
    </row>
    <row r="19" spans="1:6" s="1" customFormat="1" ht="21.65" customHeight="1" x14ac:dyDescent="0.35">
      <c r="A19" s="4">
        <v>1500</v>
      </c>
      <c r="B19" s="4">
        <f t="shared" si="1"/>
        <v>300</v>
      </c>
      <c r="C19" s="2">
        <f t="shared" si="2"/>
        <v>3600</v>
      </c>
      <c r="D19" s="37"/>
      <c r="E19" s="40"/>
      <c r="F19" s="6">
        <f t="shared" si="0"/>
        <v>3600</v>
      </c>
    </row>
    <row r="20" spans="1:6" s="1" customFormat="1" ht="21.65" customHeight="1" x14ac:dyDescent="0.35">
      <c r="A20" s="4">
        <v>1600</v>
      </c>
      <c r="B20" s="4">
        <f t="shared" si="1"/>
        <v>320</v>
      </c>
      <c r="C20" s="2">
        <f t="shared" si="2"/>
        <v>3840</v>
      </c>
      <c r="D20" s="37"/>
      <c r="E20" s="40"/>
      <c r="F20" s="6">
        <f t="shared" si="0"/>
        <v>3840</v>
      </c>
    </row>
    <row r="21" spans="1:6" s="1" customFormat="1" ht="21.65" customHeight="1" x14ac:dyDescent="0.35">
      <c r="A21" s="4">
        <v>1700</v>
      </c>
      <c r="B21" s="4">
        <f t="shared" si="1"/>
        <v>340</v>
      </c>
      <c r="C21" s="2">
        <f t="shared" si="2"/>
        <v>4080</v>
      </c>
      <c r="D21" s="38"/>
      <c r="E21" s="41"/>
      <c r="F21" s="6">
        <f t="shared" si="0"/>
        <v>4080</v>
      </c>
    </row>
    <row r="22" spans="1:6" s="1" customFormat="1" ht="21.65" customHeight="1" x14ac:dyDescent="0.35">
      <c r="A22" s="3">
        <v>2000</v>
      </c>
      <c r="B22" s="31">
        <v>340</v>
      </c>
      <c r="C22" s="31">
        <f>+B22*12</f>
        <v>4080</v>
      </c>
      <c r="D22" s="14">
        <f>+(A22-1700)*12</f>
        <v>3600</v>
      </c>
      <c r="E22" s="12">
        <f>+D22*0.15</f>
        <v>540</v>
      </c>
      <c r="F22" s="6">
        <f>+C22+E22</f>
        <v>4620</v>
      </c>
    </row>
    <row r="23" spans="1:6" s="1" customFormat="1" ht="21.65" customHeight="1" x14ac:dyDescent="0.35">
      <c r="A23" s="3">
        <v>3000</v>
      </c>
      <c r="B23" s="32"/>
      <c r="C23" s="32"/>
      <c r="D23" s="14">
        <f t="shared" ref="D23:D26" si="3">+(A23-1700)*12</f>
        <v>15600</v>
      </c>
      <c r="E23" s="12">
        <f t="shared" ref="E23:E26" si="4">+D23*0.15</f>
        <v>2340</v>
      </c>
      <c r="F23" s="6">
        <f>+C22+E23</f>
        <v>6420</v>
      </c>
    </row>
    <row r="24" spans="1:6" s="1" customFormat="1" ht="21.65" customHeight="1" x14ac:dyDescent="0.35">
      <c r="A24" s="3">
        <v>4000</v>
      </c>
      <c r="B24" s="32"/>
      <c r="C24" s="32"/>
      <c r="D24" s="14">
        <f t="shared" si="3"/>
        <v>27600</v>
      </c>
      <c r="E24" s="12">
        <f t="shared" si="4"/>
        <v>4140</v>
      </c>
      <c r="F24" s="6">
        <f>+C22+E24</f>
        <v>8220</v>
      </c>
    </row>
    <row r="25" spans="1:6" s="1" customFormat="1" ht="21.65" customHeight="1" x14ac:dyDescent="0.35">
      <c r="A25" s="3">
        <v>5000</v>
      </c>
      <c r="B25" s="32"/>
      <c r="C25" s="32"/>
      <c r="D25" s="14">
        <f t="shared" si="3"/>
        <v>39600</v>
      </c>
      <c r="E25" s="12">
        <f t="shared" si="4"/>
        <v>5940</v>
      </c>
      <c r="F25" s="6">
        <f>+C22+E25</f>
        <v>10020</v>
      </c>
    </row>
    <row r="26" spans="1:6" s="1" customFormat="1" ht="21.65" customHeight="1" x14ac:dyDescent="0.35">
      <c r="A26" s="3">
        <v>5700</v>
      </c>
      <c r="B26" s="33"/>
      <c r="C26" s="33"/>
      <c r="D26" s="14">
        <f t="shared" si="3"/>
        <v>48000</v>
      </c>
      <c r="E26" s="12">
        <f t="shared" si="4"/>
        <v>7200</v>
      </c>
      <c r="F26" s="6">
        <f>+C22+E26</f>
        <v>11280</v>
      </c>
    </row>
    <row r="27" spans="1:6" ht="9" customHeight="1" x14ac:dyDescent="0.35"/>
    <row r="28" spans="1:6" s="1" customFormat="1" ht="17.5" customHeight="1" x14ac:dyDescent="0.35">
      <c r="A28" s="5" t="s">
        <v>18</v>
      </c>
    </row>
    <row r="29" spans="1:6" s="1" customFormat="1" ht="17.5" customHeight="1" x14ac:dyDescent="0.35">
      <c r="A29" s="5" t="s">
        <v>25</v>
      </c>
    </row>
    <row r="30" spans="1:6" s="1" customFormat="1" ht="9" customHeight="1" x14ac:dyDescent="0.35">
      <c r="A30" s="5"/>
    </row>
    <row r="31" spans="1:6" s="1" customFormat="1" ht="22.15" customHeight="1" x14ac:dyDescent="0.35">
      <c r="A31" s="5" t="s">
        <v>10</v>
      </c>
    </row>
    <row r="32" spans="1:6" s="1" customFormat="1" ht="22.15" customHeight="1" x14ac:dyDescent="0.35">
      <c r="A32" s="5" t="s">
        <v>11</v>
      </c>
    </row>
    <row r="33" spans="1:23" s="1" customFormat="1" ht="22.15" customHeight="1" x14ac:dyDescent="0.35">
      <c r="A33" s="5" t="s">
        <v>12</v>
      </c>
    </row>
    <row r="34" spans="1:23" s="1" customFormat="1" ht="18.75" customHeight="1" x14ac:dyDescent="0.35">
      <c r="A34" s="21" t="s">
        <v>20</v>
      </c>
    </row>
    <row r="35" spans="1:23" s="1" customFormat="1" ht="18.75" customHeight="1" x14ac:dyDescent="0.35">
      <c r="A35" s="21" t="s">
        <v>19</v>
      </c>
    </row>
    <row r="36" spans="1:23" s="1" customFormat="1" ht="18.75" customHeight="1" x14ac:dyDescent="0.35">
      <c r="A36" s="23" t="s">
        <v>15</v>
      </c>
    </row>
    <row r="37" spans="1:23" s="1" customFormat="1" ht="34.15" customHeight="1" x14ac:dyDescent="0.35">
      <c r="A37" s="27" t="s">
        <v>24</v>
      </c>
      <c r="B37" s="27"/>
      <c r="C37" s="27"/>
      <c r="D37" s="27"/>
      <c r="E37" s="27"/>
      <c r="F37" s="27"/>
    </row>
    <row r="38" spans="1:23" s="1" customFormat="1" ht="22.15" customHeight="1" x14ac:dyDescent="0.35">
      <c r="A38" s="5" t="s">
        <v>13</v>
      </c>
    </row>
    <row r="39" spans="1:23" s="1" customFormat="1" ht="22.15" customHeight="1" x14ac:dyDescent="0.35">
      <c r="A39" s="5"/>
    </row>
    <row r="40" spans="1:23" s="1" customFormat="1" ht="22.15" customHeight="1" x14ac:dyDescent="0.35">
      <c r="A40" s="5"/>
    </row>
    <row r="41" spans="1:23" x14ac:dyDescent="0.3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3" ht="15.5" x14ac:dyDescent="0.35">
      <c r="A42" s="22" t="s">
        <v>14</v>
      </c>
    </row>
    <row r="43" spans="1:23" ht="15.5" x14ac:dyDescent="0.35">
      <c r="A43" s="22" t="s">
        <v>17</v>
      </c>
    </row>
    <row r="44" spans="1:23" x14ac:dyDescent="0.35">
      <c r="A44" s="24" t="s">
        <v>21</v>
      </c>
    </row>
    <row r="45" spans="1:23" x14ac:dyDescent="0.35">
      <c r="A45" s="25" t="s">
        <v>22</v>
      </c>
    </row>
    <row r="46" spans="1:23" x14ac:dyDescent="0.35">
      <c r="A46" s="25" t="s">
        <v>23</v>
      </c>
    </row>
  </sheetData>
  <mergeCells count="7">
    <mergeCell ref="A37:F37"/>
    <mergeCell ref="C6:F6"/>
    <mergeCell ref="B22:B26"/>
    <mergeCell ref="C22:C26"/>
    <mergeCell ref="A6:B6"/>
    <mergeCell ref="D8:D21"/>
    <mergeCell ref="E8:E21"/>
  </mergeCells>
  <pageMargins left="0.51181102362204722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 od 07_2024</vt:lpstr>
      <vt:lpstr>' od 07_2024'!Oblast_tisku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 Jaroslav (KBPS)</dc:creator>
  <cp:lastModifiedBy>Vokalova Darina</cp:lastModifiedBy>
  <cp:lastPrinted>2024-01-04T09:09:24Z</cp:lastPrinted>
  <dcterms:created xsi:type="dcterms:W3CDTF">2017-01-10T06:40:04Z</dcterms:created>
  <dcterms:modified xsi:type="dcterms:W3CDTF">2024-07-17T08:08:24Z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2024-07-17T08:07:03Z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ac1dba9f-29c0-4ef7-914f-3428bea2f230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